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6" firstSheet="4" activeTab="5"/>
  </bookViews>
  <sheets>
    <sheet name="Contents" sheetId="1" r:id="rId1"/>
    <sheet name="Tie Out" sheetId="2" r:id="rId2"/>
    <sheet name="GradResp-Schools" sheetId="3" r:id="rId3"/>
    <sheet name="GradResp-Charts" sheetId="4" r:id="rId4"/>
    <sheet name="Part 1-Schools" sheetId="5" r:id="rId5"/>
    <sheet name="Part 1-Schools Charts" sheetId="6" r:id="rId6"/>
    <sheet name="Part 2-Schools" sheetId="7" r:id="rId7"/>
    <sheet name="Part 2-Schools-Charts" sheetId="8" r:id="rId8"/>
    <sheet name="Part 3-Schools" sheetId="9" r:id="rId9"/>
    <sheet name="Part 3 Schools-Charts" sheetId="10" r:id="rId10"/>
    <sheet name="Part 4-School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n2">'[5]PART2'!$C$14</definedName>
    <definedName name="n4">'[5]PART2'!#REF!</definedName>
    <definedName name="n5">'[5]PART2'!$C$28</definedName>
    <definedName name="n6">'[5]PART2'!$C$33</definedName>
    <definedName name="n8">'[5]PART2'!#REF!</definedName>
    <definedName name="NewAll">#REF!</definedName>
    <definedName name="NewRes">#REF!</definedName>
    <definedName name="nn2" localSheetId="3">'[7]PART1'!$C$14</definedName>
    <definedName name="nn2" localSheetId="2">'[7]PART1'!$C$14</definedName>
    <definedName name="nn2" localSheetId="4">'[7]PART1'!$C$14</definedName>
    <definedName name="nn2" localSheetId="5">'[7]PART1'!$C$14</definedName>
    <definedName name="nn2" localSheetId="6">'[7]PART1'!$C$14</definedName>
    <definedName name="nn2" localSheetId="7">'[7]PART1'!$C$14</definedName>
    <definedName name="nn2" localSheetId="9">'[7]PART1'!$C$14</definedName>
    <definedName name="nn2" localSheetId="8">'[7]PART1'!$C$14</definedName>
    <definedName name="nn2">#REF!</definedName>
    <definedName name="nn4" localSheetId="3">'[7]PART1'!#REF!</definedName>
    <definedName name="nn4" localSheetId="2">'[7]PART1'!#REF!</definedName>
    <definedName name="nn4" localSheetId="4">'[7]PART1'!#REF!</definedName>
    <definedName name="nn4" localSheetId="5">'[7]PART1'!#REF!</definedName>
    <definedName name="nn4" localSheetId="6">'[7]PART1'!#REF!</definedName>
    <definedName name="nn4" localSheetId="7">'[7]PART1'!#REF!</definedName>
    <definedName name="nn4" localSheetId="9">'[7]PART1'!#REF!</definedName>
    <definedName name="nn4" localSheetId="8">'[7]PART1'!#REF!</definedName>
    <definedName name="nn4">#REF!</definedName>
    <definedName name="nn5" localSheetId="3">'[7]PART1'!$C$45</definedName>
    <definedName name="nn5" localSheetId="2">'[7]PART1'!$C$45</definedName>
    <definedName name="nn5" localSheetId="4">'[7]PART1'!$C$45</definedName>
    <definedName name="nn5" localSheetId="5">'[7]PART1'!$C$45</definedName>
    <definedName name="nn5" localSheetId="6">'[7]PART1'!$C$45</definedName>
    <definedName name="nn5" localSheetId="7">'[7]PART1'!$C$45</definedName>
    <definedName name="nn5" localSheetId="9">'[7]PART1'!$C$45</definedName>
    <definedName name="nn5" localSheetId="8">'[7]PART1'!$C$45</definedName>
    <definedName name="nn5">#REF!</definedName>
    <definedName name="nn6" localSheetId="3">'[7]PART1'!$C$59</definedName>
    <definedName name="nn6" localSheetId="2">'[7]PART1'!$C$59</definedName>
    <definedName name="nn6" localSheetId="4">'[7]PART1'!$C$59</definedName>
    <definedName name="nn6" localSheetId="5">'[7]PART1'!$C$59</definedName>
    <definedName name="nn6" localSheetId="6">'[7]PART1'!$C$59</definedName>
    <definedName name="nn6" localSheetId="7">'[7]PART1'!$C$59</definedName>
    <definedName name="nn6" localSheetId="9">'[7]PART1'!$C$59</definedName>
    <definedName name="nn6" localSheetId="8">'[7]PART1'!$C$59</definedName>
    <definedName name="nn6">#REF!</definedName>
    <definedName name="nn8" localSheetId="3">'[7]PART1'!#REF!</definedName>
    <definedName name="nn8" localSheetId="2">'[7]PART1'!#REF!</definedName>
    <definedName name="nn8" localSheetId="4">'[7]PART1'!#REF!</definedName>
    <definedName name="nn8" localSheetId="5">'[7]PART1'!#REF!</definedName>
    <definedName name="nn8" localSheetId="6">'[7]PART1'!#REF!</definedName>
    <definedName name="nn8" localSheetId="7">'[7]PART1'!#REF!</definedName>
    <definedName name="nn8" localSheetId="9">'[7]PART1'!#REF!</definedName>
    <definedName name="nn8" localSheetId="8">'[7]PART1'!#REF!</definedName>
    <definedName name="nn8">#REF!</definedName>
    <definedName name="no" localSheetId="3">'[7]PART1'!$B$14</definedName>
    <definedName name="no" localSheetId="2">'[7]PART1'!$B$14</definedName>
    <definedName name="no" localSheetId="4">'[7]PART1'!$B$14</definedName>
    <definedName name="no" localSheetId="5">'[7]PART1'!$B$14</definedName>
    <definedName name="no" localSheetId="6">'[7]PART1'!$B$14</definedName>
    <definedName name="no" localSheetId="7">'[7]PART1'!$B$14</definedName>
    <definedName name="no" localSheetId="9">'[7]PART1'!$B$14</definedName>
    <definedName name="no" localSheetId="8">'[7]PART1'!$B$14</definedName>
    <definedName name="no">#REF!</definedName>
    <definedName name="page1" localSheetId="3">'[5]PART2'!$A$1:$E$58</definedName>
    <definedName name="page1" localSheetId="2">'[5]PART2'!$A$1:$E$58</definedName>
    <definedName name="page1" localSheetId="9">'[5]PART2'!$A$1:$E$58</definedName>
    <definedName name="page1" localSheetId="8">'[5]PART2'!$A$1:$E$58</definedName>
    <definedName name="page1">'[4]Tie Out'!$A$2:$G$70</definedName>
    <definedName name="page2" localSheetId="3">'[5]PART2'!$A$59:$H$84</definedName>
    <definedName name="page2" localSheetId="2">'[5]PART2'!$A$59:$H$84</definedName>
    <definedName name="page2" localSheetId="9">'[5]PART2'!$A$59:$H$84</definedName>
    <definedName name="page2" localSheetId="8">'[5]PART2'!$A$59:$H$84</definedName>
    <definedName name="page2">'[4]Tie Out'!$A$71:$G$132</definedName>
    <definedName name="page3" localSheetId="3">'[7]PART1'!$A$329:$K$454</definedName>
    <definedName name="page3" localSheetId="2">'[7]PART1'!$A$329:$K$454</definedName>
    <definedName name="page3" localSheetId="4">'[7]PART1'!$A$329:$K$454</definedName>
    <definedName name="page3" localSheetId="5">'[7]PART1'!$A$329:$K$454</definedName>
    <definedName name="page3" localSheetId="6">'[7]PART1'!$A$329:$K$454</definedName>
    <definedName name="page3" localSheetId="7">'[7]PART1'!$A$329:$K$454</definedName>
    <definedName name="page3" localSheetId="9">'[7]PART1'!$A$329:$K$454</definedName>
    <definedName name="page3" localSheetId="8">'[7]PART1'!$A$329:$K$454</definedName>
    <definedName name="page3">#REF!</definedName>
    <definedName name="_xlnm.Print_Area" localSheetId="3">'GradResp-Charts'!$M$1:$AH$56</definedName>
    <definedName name="_xlnm.Print_Area" localSheetId="2">'GradResp-Schools'!$A$1:$J$114</definedName>
    <definedName name="_xlnm.Print_Area" localSheetId="4">'Part 1-Schools'!$A$1:$K$166</definedName>
    <definedName name="_xlnm.Print_Area" localSheetId="5">'Part 1-Schools Charts'!$N$1:$AI$61</definedName>
    <definedName name="_xlnm.Print_Area" localSheetId="6">'Part 2-Schools'!$A$1:$K$52</definedName>
    <definedName name="_xlnm.Print_Area" localSheetId="7">'Part 2-Schools-Charts'!$N$1:$Y$55</definedName>
    <definedName name="_xlnm.Print_Area" localSheetId="9">'Part 3 Schools-Charts'!$N$1:$Y$54</definedName>
    <definedName name="_xlnm.Print_Area" localSheetId="8">'Part 3-Schools'!$A$1:$K$26</definedName>
    <definedName name="_xlnm.Print_Area" localSheetId="10">'Part 4-Schools'!$A$1:$K$219</definedName>
    <definedName name="_xlnm.Print_Area" localSheetId="1">'Tie Out'!$A$1:$D$34</definedName>
    <definedName name="print1" localSheetId="3">'[7]PART1'!$A$8:$E$133</definedName>
    <definedName name="print1" localSheetId="2">'[7]PART1'!$A$8:$E$133</definedName>
    <definedName name="print1" localSheetId="4">'[7]PART1'!$A$8:$E$133</definedName>
    <definedName name="print1" localSheetId="5">'[7]PART1'!$A$8:$E$133</definedName>
    <definedName name="print1" localSheetId="6">'[7]PART1'!$A$8:$E$133</definedName>
    <definedName name="print1" localSheetId="7">'Part 2-Schools-Charts'!$N$1:$Y$55</definedName>
    <definedName name="print1" localSheetId="9">'[7]PART1'!$A$8:$E$133</definedName>
    <definedName name="print1" localSheetId="8">'[7]PART1'!$A$8:$E$133</definedName>
    <definedName name="print1" localSheetId="10">'[7]PART1'!$A$8:$E$133</definedName>
    <definedName name="print1">#REF!</definedName>
    <definedName name="print2">'Part 1-Schools Charts'!$X$2:$AH$58</definedName>
    <definedName name="Print4">#REF!</definedName>
    <definedName name="printc1">'Part 1-Schools Charts'!$N$1:$W$58</definedName>
    <definedName name="q10ftb">'[2]PART2'!$F$146</definedName>
    <definedName name="q10fto">'[2]PART2'!$I$146</definedName>
    <definedName name="q10ftw">'[2]PART2'!$C$146</definedName>
    <definedName name="q10mo">'[7]PART1'!$I$485</definedName>
    <definedName name="q10n" localSheetId="3">'[7]PART1'!$C$163</definedName>
    <definedName name="q10n" localSheetId="2">'[7]PART1'!$C$163</definedName>
    <definedName name="q10n" localSheetId="6">'[7]PART1'!$C$163</definedName>
    <definedName name="q10n" localSheetId="7">'[7]PART1'!$C$163</definedName>
    <definedName name="q10n" localSheetId="9">'[7]PART1'!$C$163</definedName>
    <definedName name="q10n" localSheetId="8">'[7]PART1'!$C$163</definedName>
    <definedName name="q10n">'[7]PART1'!$C$163</definedName>
    <definedName name="q10nb" localSheetId="3">'[7]PART1'!$F$485</definedName>
    <definedName name="q10nb" localSheetId="2">'[7]PART1'!$F$485</definedName>
    <definedName name="q10nb" localSheetId="6">'[7]PART1'!$F$485</definedName>
    <definedName name="q10nb" localSheetId="7">'[7]PART1'!$F$485</definedName>
    <definedName name="q10nb" localSheetId="9">'[7]PART1'!$F$485</definedName>
    <definedName name="q10nb" localSheetId="8">'[7]PART1'!$F$485</definedName>
    <definedName name="q10nb">'[7]PART1'!$F$485</definedName>
    <definedName name="q10nf" localSheetId="3">'[7]PART1'!$F$319</definedName>
    <definedName name="q10nf" localSheetId="2">'[7]PART1'!$F$319</definedName>
    <definedName name="q10nf" localSheetId="6">'[7]PART1'!$F$319</definedName>
    <definedName name="q10nf" localSheetId="7">'[7]PART1'!$F$319</definedName>
    <definedName name="q10nf" localSheetId="9">'[7]PART1'!$F$319</definedName>
    <definedName name="q10nf" localSheetId="8">'[7]PART1'!$F$319</definedName>
    <definedName name="q10nf">'[7]PART1'!$F$319</definedName>
    <definedName name="q10nm" localSheetId="3">'[7]PART1'!$C$319</definedName>
    <definedName name="q10nm" localSheetId="2">'[7]PART1'!$C$319</definedName>
    <definedName name="q10nm" localSheetId="6">'[7]PART1'!$C$319</definedName>
    <definedName name="q10nm" localSheetId="7">'[7]PART1'!$C$319</definedName>
    <definedName name="q10nm" localSheetId="9">'[7]PART1'!$C$319</definedName>
    <definedName name="q10nm" localSheetId="8">'[7]PART1'!$C$319</definedName>
    <definedName name="q10nm">'[7]PART1'!$C$319</definedName>
    <definedName name="q10no" localSheetId="3">'[7]PART1'!$I$485</definedName>
    <definedName name="q10no" localSheetId="2">'[7]PART1'!$I$485</definedName>
    <definedName name="q10no" localSheetId="6">'[7]PART1'!$I$485</definedName>
    <definedName name="q10no" localSheetId="7">'[7]PART1'!$I$485</definedName>
    <definedName name="q10no" localSheetId="9">'[7]PART1'!$I$485</definedName>
    <definedName name="q10no" localSheetId="8">'[7]PART1'!$I$485</definedName>
    <definedName name="q10no">'[7]PART1'!$I$485</definedName>
    <definedName name="q10nw" localSheetId="3">'[7]PART1'!$C$485</definedName>
    <definedName name="q10nw" localSheetId="2">'[7]PART1'!$C$485</definedName>
    <definedName name="q10nw" localSheetId="6">'[7]PART1'!$C$485</definedName>
    <definedName name="q10nw" localSheetId="7">'[7]PART1'!$C$485</definedName>
    <definedName name="q10nw" localSheetId="9">'[7]PART1'!$C$485</definedName>
    <definedName name="q10nw" localSheetId="8">'[7]PART1'!$C$485</definedName>
    <definedName name="q10nw">'[7]PART1'!$C$485</definedName>
    <definedName name="q10yes">'[2]PART2'!$C$10</definedName>
    <definedName name="q10yesb">'[2]PART2'!$F$130</definedName>
    <definedName name="q10yesf">'[2]PART2'!$F$68</definedName>
    <definedName name="q10yesm">'[2]PART2'!$C$68</definedName>
    <definedName name="q10yeso">'[2]PART2'!$I$130</definedName>
    <definedName name="q10yesw">'[2]PART2'!$C$130</definedName>
    <definedName name="q11ft">'[2]PART2'!$C$26</definedName>
    <definedName name="q11ftb">'[2]PART2'!$F$146</definedName>
    <definedName name="q11ftf">'[2]PART2'!$F$92</definedName>
    <definedName name="q11ftm">'[2]PART2'!$C$92</definedName>
    <definedName name="q11fto">'[2]PART2'!$I$146</definedName>
    <definedName name="q11ftw">'[2]PART2'!$C$146</definedName>
    <definedName name="q11n" localSheetId="3">'[7]PART1'!$C$27</definedName>
    <definedName name="q11n" localSheetId="2">'[7]PART1'!$C$27</definedName>
    <definedName name="q11n" localSheetId="4">'[7]PART1'!$C$27</definedName>
    <definedName name="q11n" localSheetId="5">'[7]PART1'!$C$27</definedName>
    <definedName name="q11n" localSheetId="6">'[7]PART1'!$C$27</definedName>
    <definedName name="q11n" localSheetId="7">'[7]PART1'!$C$27</definedName>
    <definedName name="q11n" localSheetId="9">'[7]PART1'!$C$27</definedName>
    <definedName name="q11n" localSheetId="8">'[7]PART1'!$C$27</definedName>
    <definedName name="q11n">#REF!</definedName>
    <definedName name="q11nb">'[5]PART2'!$F$116</definedName>
    <definedName name="q11nf" localSheetId="3">'[6]PART2'!#REF!</definedName>
    <definedName name="q11nf" localSheetId="2">'[6]PART2'!#REF!</definedName>
    <definedName name="q11nf" localSheetId="9">'[6]PART2'!#REF!</definedName>
    <definedName name="q11nf" localSheetId="8">'[6]PART2'!#REF!</definedName>
    <definedName name="q11nf">'[5]PART2'!$F$71</definedName>
    <definedName name="q11nm" localSheetId="3">'[6]PART2'!#REF!</definedName>
    <definedName name="q11nm" localSheetId="2">'[6]PART2'!#REF!</definedName>
    <definedName name="q11nm" localSheetId="9">'[6]PART2'!#REF!</definedName>
    <definedName name="q11nm" localSheetId="8">'[6]PART2'!#REF!</definedName>
    <definedName name="q11nm">'[5]PART2'!$C$71</definedName>
    <definedName name="q11no">'[5]PART2'!$I$116</definedName>
    <definedName name="q11nw">'[5]PART2'!$C$116</definedName>
    <definedName name="q11pt">'[2]PART2'!$C$27</definedName>
    <definedName name="q11ptb">'[2]PART2'!$F$147</definedName>
    <definedName name="q11ptf">'[2]PART2'!$F$93</definedName>
    <definedName name="q11ptm">'[2]PART2'!$C$93</definedName>
    <definedName name="q11pto">'[2]PART2'!$I$147</definedName>
    <definedName name="q11ptw">'[2]PART2'!$C$147</definedName>
    <definedName name="q12n">'[5]PART2'!$C$37</definedName>
    <definedName name="q12nb">'[5]PART2'!$F$125</definedName>
    <definedName name="q12nf">'[5]PART2'!$F$80</definedName>
    <definedName name="q12nm">'[5]PART2'!$C$80</definedName>
    <definedName name="q12no">'[5]PART2'!$I$125</definedName>
    <definedName name="q12nw">'[5]PART2'!$C$125</definedName>
    <definedName name="q13n">'[1]PART3'!$C$17</definedName>
    <definedName name="q13nb">'[1]PART3'!$F$75</definedName>
    <definedName name="q13nf">'[1]PART3'!$F$41</definedName>
    <definedName name="q13nm">'[1]PART3'!$C$41</definedName>
    <definedName name="q13no">'[1]PART3'!$I$75</definedName>
    <definedName name="q13nw">'[1]PART3'!$C$75</definedName>
    <definedName name="q14n">'[1]PART3'!$C$26</definedName>
    <definedName name="q14nb">'[1]PART3'!$F$84</definedName>
    <definedName name="q14nf">'[1]PART3'!$F$61</definedName>
    <definedName name="q14nm">'[1]PART3'!$C$61</definedName>
    <definedName name="q14no">'[1]PART3'!$I$84</definedName>
    <definedName name="q14nw">'[1]PART3'!$C$84</definedName>
    <definedName name="q1bf">'[7]PART1'!$F$332</definedName>
    <definedName name="q1bp">'[7]PART1'!$F$333</definedName>
    <definedName name="q1ff">'[7]PART1'!$F$170</definedName>
    <definedName name="q1fp">'[7]PART1'!$F$171</definedName>
    <definedName name="q1ft">'[3]PART1'!$C$10</definedName>
    <definedName name="q1ftb">'[3]PART1'!$F$352</definedName>
    <definedName name="q1ftf">'[3]PART1'!$F$175</definedName>
    <definedName name="q1ftm">'[3]PART1'!$C$175</definedName>
    <definedName name="q1fto">'[3]PART1'!$I$352</definedName>
    <definedName name="q1ftw">'[3]PART1'!$C$352</definedName>
    <definedName name="q1mf">'[7]PART1'!$C$170</definedName>
    <definedName name="q1mp">'[7]PART1'!$C$171</definedName>
    <definedName name="q1n" localSheetId="3">'[7]PART1'!$C$14</definedName>
    <definedName name="q1n" localSheetId="2">'[7]PART1'!$C$14</definedName>
    <definedName name="q1n" localSheetId="4">'[7]PART1'!$C$14</definedName>
    <definedName name="q1n" localSheetId="5">'[7]PART1'!$C$14</definedName>
    <definedName name="q1n" localSheetId="6">'[7]PART1'!$C$14</definedName>
    <definedName name="q1n" localSheetId="7">'[7]PART1'!$C$14</definedName>
    <definedName name="q1n" localSheetId="9">'[7]PART1'!$C$14</definedName>
    <definedName name="q1n" localSheetId="8">'[7]PART1'!$C$14</definedName>
    <definedName name="q1n">#REF!</definedName>
    <definedName name="q1nb" localSheetId="3">'[7]PART1'!$F$336</definedName>
    <definedName name="q1nb" localSheetId="2">'[7]PART1'!$F$336</definedName>
    <definedName name="q1nb" localSheetId="4">'[7]PART1'!$F$336</definedName>
    <definedName name="q1nb" localSheetId="5">'[7]PART1'!$F$336</definedName>
    <definedName name="q1nb" localSheetId="6">'[7]PART1'!$F$336</definedName>
    <definedName name="q1nb" localSheetId="7">'[7]PART1'!$F$336</definedName>
    <definedName name="q1nb" localSheetId="9">'[7]PART1'!$F$336</definedName>
    <definedName name="q1nb" localSheetId="8">'[7]PART1'!$F$336</definedName>
    <definedName name="q1nb">#REF!</definedName>
    <definedName name="q1nf" localSheetId="3">'[7]PART1'!$F$174</definedName>
    <definedName name="q1nf" localSheetId="2">'[7]PART1'!$F$174</definedName>
    <definedName name="q1nf" localSheetId="4">'[7]PART1'!$F$174</definedName>
    <definedName name="q1nf" localSheetId="5">'[7]PART1'!$F$174</definedName>
    <definedName name="q1nf" localSheetId="6">'[7]PART1'!$F$174</definedName>
    <definedName name="q1nf" localSheetId="7">'[7]PART1'!$F$174</definedName>
    <definedName name="q1nf" localSheetId="9">'[7]PART1'!$F$174</definedName>
    <definedName name="q1nf" localSheetId="8">'[7]PART1'!$F$174</definedName>
    <definedName name="q1nf">#REF!</definedName>
    <definedName name="q1nm" localSheetId="3">'[7]PART1'!$C$174</definedName>
    <definedName name="q1nm" localSheetId="2">'[7]PART1'!$C$174</definedName>
    <definedName name="q1nm" localSheetId="4">'[7]PART1'!$C$174</definedName>
    <definedName name="q1nm" localSheetId="5">'[7]PART1'!$C$174</definedName>
    <definedName name="q1nm" localSheetId="6">'[7]PART1'!$C$174</definedName>
    <definedName name="q1nm" localSheetId="7">'[7]PART1'!$C$174</definedName>
    <definedName name="q1nm" localSheetId="9">'[7]PART1'!$C$174</definedName>
    <definedName name="q1nm" localSheetId="8">'[7]PART1'!$C$174</definedName>
    <definedName name="q1nm">#REF!</definedName>
    <definedName name="q1no" localSheetId="3">'[7]PART1'!$I$336</definedName>
    <definedName name="q1no" localSheetId="2">'[7]PART1'!$I$336</definedName>
    <definedName name="q1no" localSheetId="4">'[7]PART1'!$I$336</definedName>
    <definedName name="q1no" localSheetId="5">'[7]PART1'!$I$336</definedName>
    <definedName name="q1no" localSheetId="6">'[7]PART1'!$I$336</definedName>
    <definedName name="q1no" localSheetId="7">'[7]PART1'!$I$336</definedName>
    <definedName name="q1no" localSheetId="9">'[7]PART1'!$I$336</definedName>
    <definedName name="q1no" localSheetId="8">'[7]PART1'!$I$336</definedName>
    <definedName name="q1no">#REF!</definedName>
    <definedName name="q1nw" localSheetId="3">'[7]PART1'!$C$336</definedName>
    <definedName name="q1nw" localSheetId="2">'[7]PART1'!$C$336</definedName>
    <definedName name="q1nw" localSheetId="4">'[7]PART1'!$C$336</definedName>
    <definedName name="q1nw" localSheetId="5">'[7]PART1'!$C$336</definedName>
    <definedName name="q1nw" localSheetId="6">'[7]PART1'!$C$336</definedName>
    <definedName name="q1nw" localSheetId="7">'[7]PART1'!$C$336</definedName>
    <definedName name="q1nw" localSheetId="9">'[7]PART1'!$C$336</definedName>
    <definedName name="q1nw" localSheetId="8">'[7]PART1'!$C$336</definedName>
    <definedName name="q1nw">#REF!</definedName>
    <definedName name="q1of">'[7]PART1'!$I$332</definedName>
    <definedName name="q1op">'[7]PART1'!$I$333</definedName>
    <definedName name="q1pt">'[3]PART1'!$C$11</definedName>
    <definedName name="q1ptb">'[3]PART1'!$F$353</definedName>
    <definedName name="q1ptf">'[3]PART1'!$F$176</definedName>
    <definedName name="q1ptm">'[3]PART1'!$C$176</definedName>
    <definedName name="q1pto">'[3]PART1'!$I$353</definedName>
    <definedName name="q1ptw">'[3]PART1'!$C$353</definedName>
    <definedName name="q1wf">'[7]PART1'!$C$332</definedName>
    <definedName name="q1wp">'[7]PART1'!$C$333</definedName>
    <definedName name="q20an">'[8]PART4'!#REF!</definedName>
    <definedName name="q2n" localSheetId="3">'[7]PART1'!$C$25</definedName>
    <definedName name="q2n" localSheetId="2">'[7]PART1'!$C$25</definedName>
    <definedName name="q2n" localSheetId="4">'[7]PART1'!$C$25</definedName>
    <definedName name="q2n" localSheetId="5">'[7]PART1'!$C$25</definedName>
    <definedName name="q2n" localSheetId="6">'[7]PART1'!$C$25</definedName>
    <definedName name="q2n" localSheetId="7">'[7]PART1'!$C$25</definedName>
    <definedName name="q2n" localSheetId="9">'[7]PART1'!$C$25</definedName>
    <definedName name="q2n" localSheetId="8">'[7]PART1'!$C$25</definedName>
    <definedName name="q2n">#REF!</definedName>
    <definedName name="q2nb" localSheetId="3">'[7]PART1'!$F$345</definedName>
    <definedName name="q2nb" localSheetId="2">'[7]PART1'!$F$345</definedName>
    <definedName name="q2nb" localSheetId="4">'[7]PART1'!$F$345</definedName>
    <definedName name="q2nb" localSheetId="5">'[7]PART1'!$F$345</definedName>
    <definedName name="q2nb" localSheetId="6">'[7]PART1'!$F$345</definedName>
    <definedName name="q2nb" localSheetId="7">'[7]PART1'!$F$345</definedName>
    <definedName name="q2nb" localSheetId="9">'[7]PART1'!$F$345</definedName>
    <definedName name="q2nb" localSheetId="8">'[7]PART1'!$F$345</definedName>
    <definedName name="q2nb">#REF!</definedName>
    <definedName name="q2nf" localSheetId="3">'[7]PART1'!$F$191</definedName>
    <definedName name="q2nf" localSheetId="2">'[7]PART1'!$F$191</definedName>
    <definedName name="q2nf" localSheetId="4">'[7]PART1'!$F$191</definedName>
    <definedName name="q2nf" localSheetId="5">'[7]PART1'!$F$191</definedName>
    <definedName name="q2nf" localSheetId="6">'[7]PART1'!$F$191</definedName>
    <definedName name="q2nf" localSheetId="7">'[7]PART1'!$F$191</definedName>
    <definedName name="q2nf" localSheetId="9">'[7]PART1'!$F$191</definedName>
    <definedName name="q2nf" localSheetId="8">'[7]PART1'!$F$191</definedName>
    <definedName name="q2nf">#REF!</definedName>
    <definedName name="q2nm" localSheetId="3">'[7]PART1'!$C$191</definedName>
    <definedName name="q2nm" localSheetId="2">'[7]PART1'!$C$191</definedName>
    <definedName name="q2nm" localSheetId="4">'[7]PART1'!$C$191</definedName>
    <definedName name="q2nm" localSheetId="5">'[7]PART1'!$C$191</definedName>
    <definedName name="q2nm" localSheetId="6">'[7]PART1'!$C$191</definedName>
    <definedName name="q2nm" localSheetId="7">'[7]PART1'!$C$191</definedName>
    <definedName name="q2nm" localSheetId="9">'[7]PART1'!$C$191</definedName>
    <definedName name="q2nm" localSheetId="8">'[7]PART1'!$C$191</definedName>
    <definedName name="q2nm">#REF!</definedName>
    <definedName name="q2no" localSheetId="3">'[7]PART1'!$I$345</definedName>
    <definedName name="q2no" localSheetId="2">'[7]PART1'!$I$345</definedName>
    <definedName name="q2no" localSheetId="4">'[7]PART1'!$I$345</definedName>
    <definedName name="q2no" localSheetId="5">'[7]PART1'!$I$345</definedName>
    <definedName name="q2no" localSheetId="6">'[7]PART1'!$I$345</definedName>
    <definedName name="q2no" localSheetId="7">'[7]PART1'!$I$345</definedName>
    <definedName name="q2no" localSheetId="9">'[7]PART1'!$I$345</definedName>
    <definedName name="q2no" localSheetId="8">'[7]PART1'!$I$345</definedName>
    <definedName name="q2no">#REF!</definedName>
    <definedName name="q2nw" localSheetId="3">'[7]PART1'!$C$345</definedName>
    <definedName name="q2nw" localSheetId="2">'[7]PART1'!$C$345</definedName>
    <definedName name="q2nw" localSheetId="4">'[7]PART1'!$C$345</definedName>
    <definedName name="q2nw" localSheetId="5">'[7]PART1'!$C$345</definedName>
    <definedName name="q2nw" localSheetId="6">'[7]PART1'!$C$345</definedName>
    <definedName name="q2nw" localSheetId="7">'[7]PART1'!$C$345</definedName>
    <definedName name="q2nw" localSheetId="9">'[7]PART1'!$C$345</definedName>
    <definedName name="q2nw" localSheetId="8">'[7]PART1'!$C$345</definedName>
    <definedName name="q2nw">#REF!</definedName>
    <definedName name="q3n" localSheetId="3">'[7]PART1'!$C$37</definedName>
    <definedName name="q3n" localSheetId="2">'[7]PART1'!$C$37</definedName>
    <definedName name="q3n" localSheetId="4">'[7]PART1'!$C$37</definedName>
    <definedName name="q3n" localSheetId="5">'[7]PART1'!$C$37</definedName>
    <definedName name="q3n" localSheetId="6">'[7]PART1'!$C$37</definedName>
    <definedName name="q3n" localSheetId="7">'[7]PART1'!$C$37</definedName>
    <definedName name="q3n" localSheetId="9">'[7]PART1'!$C$37</definedName>
    <definedName name="q3n" localSheetId="8">'[7]PART1'!$C$37</definedName>
    <definedName name="q3n">#REF!</definedName>
    <definedName name="q3nb" localSheetId="3">'[7]PART1'!$F$357</definedName>
    <definedName name="q3nb" localSheetId="2">'[7]PART1'!$F$357</definedName>
    <definedName name="q3nb" localSheetId="4">'[7]PART1'!$F$357</definedName>
    <definedName name="q3nb" localSheetId="5">'[7]PART1'!$F$357</definedName>
    <definedName name="q3nb" localSheetId="6">'[7]PART1'!$F$357</definedName>
    <definedName name="q3nb" localSheetId="7">'[7]PART1'!$F$357</definedName>
    <definedName name="q3nb" localSheetId="9">'[7]PART1'!$F$357</definedName>
    <definedName name="q3nb" localSheetId="8">'[7]PART1'!$F$357</definedName>
    <definedName name="q3nb">#REF!</definedName>
    <definedName name="q3nf" localSheetId="3">'[7]PART1'!$F$203</definedName>
    <definedName name="q3nf" localSheetId="2">'[7]PART1'!$F$203</definedName>
    <definedName name="q3nf" localSheetId="4">'[7]PART1'!$F$203</definedName>
    <definedName name="q3nf" localSheetId="5">'[7]PART1'!$F$203</definedName>
    <definedName name="q3nf" localSheetId="6">'[7]PART1'!$F$203</definedName>
    <definedName name="q3nf" localSheetId="7">'[7]PART1'!$F$203</definedName>
    <definedName name="q3nf" localSheetId="9">'[7]PART1'!$F$203</definedName>
    <definedName name="q3nf" localSheetId="8">'[7]PART1'!$F$203</definedName>
    <definedName name="q3nf">#REF!</definedName>
    <definedName name="q3nm" localSheetId="3">'[7]PART1'!$C$203</definedName>
    <definedName name="q3nm" localSheetId="2">'[7]PART1'!$C$203</definedName>
    <definedName name="q3nm" localSheetId="4">'[7]PART1'!$C$203</definedName>
    <definedName name="q3nm" localSheetId="5">'[7]PART1'!$C$203</definedName>
    <definedName name="q3nm" localSheetId="6">'[7]PART1'!$C$203</definedName>
    <definedName name="q3nm" localSheetId="7">'[7]PART1'!$C$203</definedName>
    <definedName name="q3nm" localSheetId="9">'[7]PART1'!$C$203</definedName>
    <definedName name="q3nm" localSheetId="8">'[7]PART1'!$C$203</definedName>
    <definedName name="q3nm">#REF!</definedName>
    <definedName name="q3no" localSheetId="3">'[7]PART1'!$I$357</definedName>
    <definedName name="q3no" localSheetId="2">'[7]PART1'!$I$357</definedName>
    <definedName name="q3no" localSheetId="4">'[7]PART1'!$I$357</definedName>
    <definedName name="q3no" localSheetId="5">'[7]PART1'!$I$357</definedName>
    <definedName name="q3no" localSheetId="6">'[7]PART1'!$I$357</definedName>
    <definedName name="q3no" localSheetId="7">'[7]PART1'!$I$357</definedName>
    <definedName name="q3no" localSheetId="9">'[7]PART1'!$I$357</definedName>
    <definedName name="q3no" localSheetId="8">'[7]PART1'!$I$357</definedName>
    <definedName name="q3no">#REF!</definedName>
    <definedName name="q3nw" localSheetId="3">'[7]PART1'!$C$357</definedName>
    <definedName name="q3nw" localSheetId="2">'[7]PART1'!$C$357</definedName>
    <definedName name="q3nw" localSheetId="4">'[7]PART1'!$C$357</definedName>
    <definedName name="q3nw" localSheetId="5">'[7]PART1'!$C$357</definedName>
    <definedName name="q3nw" localSheetId="6">'[7]PART1'!$C$357</definedName>
    <definedName name="q3nw" localSheetId="7">'[7]PART1'!$C$357</definedName>
    <definedName name="q3nw" localSheetId="9">'[7]PART1'!$C$357</definedName>
    <definedName name="q3nw" localSheetId="8">'[7]PART1'!$C$357</definedName>
    <definedName name="q3nw">#REF!</definedName>
    <definedName name="q4n" localSheetId="3">'[7]PART1'!$C$45</definedName>
    <definedName name="q4n" localSheetId="2">'[7]PART1'!$C$45</definedName>
    <definedName name="q4n" localSheetId="4">'[7]PART1'!$C$45</definedName>
    <definedName name="q4n" localSheetId="5">'[7]PART1'!$C$45</definedName>
    <definedName name="q4n" localSheetId="6">'[7]PART1'!$C$45</definedName>
    <definedName name="q4n" localSheetId="7">'[7]PART1'!$C$45</definedName>
    <definedName name="q4n" localSheetId="9">'[7]PART1'!$C$45</definedName>
    <definedName name="q4n" localSheetId="8">'[7]PART1'!$C$45</definedName>
    <definedName name="q4n">#REF!</definedName>
    <definedName name="q4nb" localSheetId="3">'[7]PART1'!$F$365</definedName>
    <definedName name="q4nb" localSheetId="2">'[7]PART1'!$F$365</definedName>
    <definedName name="q4nb" localSheetId="4">'[7]PART1'!$F$365</definedName>
    <definedName name="q4nb" localSheetId="5">'[7]PART1'!$F$365</definedName>
    <definedName name="q4nb" localSheetId="6">'[7]PART1'!$F$365</definedName>
    <definedName name="q4nb" localSheetId="7">'[7]PART1'!$F$365</definedName>
    <definedName name="q4nb" localSheetId="9">'[7]PART1'!$F$365</definedName>
    <definedName name="q4nb" localSheetId="8">'[7]PART1'!$F$365</definedName>
    <definedName name="q4nb">#REF!</definedName>
    <definedName name="q4nf" localSheetId="3">'[7]PART1'!$F$211</definedName>
    <definedName name="q4nf" localSheetId="2">'[7]PART1'!$F$211</definedName>
    <definedName name="q4nf" localSheetId="4">'[7]PART1'!$F$211</definedName>
    <definedName name="q4nf" localSheetId="5">'[7]PART1'!$F$211</definedName>
    <definedName name="q4nf" localSheetId="6">'[7]PART1'!$F$211</definedName>
    <definedName name="q4nf" localSheetId="7">'[7]PART1'!$F$211</definedName>
    <definedName name="q4nf" localSheetId="9">'[7]PART1'!$F$211</definedName>
    <definedName name="q4nf" localSheetId="8">'[7]PART1'!$F$211</definedName>
    <definedName name="q4nf">#REF!</definedName>
    <definedName name="q4nm" localSheetId="3">'[7]PART1'!$C$211</definedName>
    <definedName name="q4nm" localSheetId="2">'[7]PART1'!$C$211</definedName>
    <definedName name="q4nm" localSheetId="4">'[7]PART1'!$C$211</definedName>
    <definedName name="q4nm" localSheetId="5">'[7]PART1'!$C$211</definedName>
    <definedName name="q4nm" localSheetId="6">'[7]PART1'!$C$211</definedName>
    <definedName name="q4nm" localSheetId="7">'[7]PART1'!$C$211</definedName>
    <definedName name="q4nm" localSheetId="9">'[7]PART1'!$C$211</definedName>
    <definedName name="q4nm" localSheetId="8">'[7]PART1'!$C$211</definedName>
    <definedName name="q4nm">#REF!</definedName>
    <definedName name="q4no" localSheetId="3">'[7]PART1'!$I$365</definedName>
    <definedName name="q4no" localSheetId="2">'[7]PART1'!$I$365</definedName>
    <definedName name="q4no" localSheetId="4">'[7]PART1'!$I$365</definedName>
    <definedName name="q4no" localSheetId="5">'[7]PART1'!$I$365</definedName>
    <definedName name="q4no" localSheetId="6">'[7]PART1'!$I$365</definedName>
    <definedName name="q4no" localSheetId="7">'[7]PART1'!$I$365</definedName>
    <definedName name="q4no" localSheetId="9">'[7]PART1'!$I$365</definedName>
    <definedName name="q4no" localSheetId="8">'[7]PART1'!$I$365</definedName>
    <definedName name="q4no">#REF!</definedName>
    <definedName name="q4nw" localSheetId="3">'[7]PART1'!$C$365</definedName>
    <definedName name="q4nw" localSheetId="2">'[7]PART1'!$C$365</definedName>
    <definedName name="q4nw" localSheetId="4">'[7]PART1'!$C$365</definedName>
    <definedName name="q4nw" localSheetId="5">'[7]PART1'!$C$365</definedName>
    <definedName name="q4nw" localSheetId="6">'[7]PART1'!$C$365</definedName>
    <definedName name="q4nw" localSheetId="7">'[7]PART1'!$C$365</definedName>
    <definedName name="q4nw" localSheetId="9">'[7]PART1'!$C$365</definedName>
    <definedName name="q4nw" localSheetId="8">'[7]PART1'!$C$365</definedName>
    <definedName name="q4nw">#REF!</definedName>
    <definedName name="q5an" localSheetId="3">'[7]PART1'!#REF!</definedName>
    <definedName name="q5an" localSheetId="2">'[7]PART1'!#REF!</definedName>
    <definedName name="q5an">#REF!</definedName>
    <definedName name="q5anb" localSheetId="3">'[7]PART1'!#REF!</definedName>
    <definedName name="q5anb" localSheetId="2">'[7]PART1'!#REF!</definedName>
    <definedName name="q5anb">#REF!</definedName>
    <definedName name="q5anf" localSheetId="3">'[7]PART1'!#REF!</definedName>
    <definedName name="q5anf" localSheetId="2">'[7]PART1'!#REF!</definedName>
    <definedName name="q5anf">#REF!</definedName>
    <definedName name="q5anm" localSheetId="3">'[7]PART1'!#REF!</definedName>
    <definedName name="q5anm" localSheetId="2">'[7]PART1'!#REF!</definedName>
    <definedName name="q5anm">#REF!</definedName>
    <definedName name="q5ano" localSheetId="3">'[7]PART1'!#REF!</definedName>
    <definedName name="q5ano" localSheetId="2">'[7]PART1'!#REF!</definedName>
    <definedName name="q5ano">#REF!</definedName>
    <definedName name="q5anw" localSheetId="3">'[7]PART1'!#REF!</definedName>
    <definedName name="q5anw" localSheetId="2">'[7]PART1'!#REF!</definedName>
    <definedName name="q5anw">#REF!</definedName>
    <definedName name="q5n" localSheetId="3">'[7]PART1'!$C$59</definedName>
    <definedName name="q5n" localSheetId="2">'[7]PART1'!$C$59</definedName>
    <definedName name="q5n" localSheetId="4">'[7]PART1'!$C$59</definedName>
    <definedName name="q5n" localSheetId="5">'[7]PART1'!$C$59</definedName>
    <definedName name="q5n" localSheetId="6">'[7]PART1'!$C$59</definedName>
    <definedName name="q5n" localSheetId="7">'[7]PART1'!$C$59</definedName>
    <definedName name="q5n" localSheetId="9">'[7]PART1'!$C$59</definedName>
    <definedName name="q5n" localSheetId="8">'[7]PART1'!$C$59</definedName>
    <definedName name="q5n">#REF!</definedName>
    <definedName name="q5nb" localSheetId="3">'[7]PART1'!$F$382</definedName>
    <definedName name="q5nb" localSheetId="2">'[7]PART1'!$F$382</definedName>
    <definedName name="q5nb" localSheetId="4">'[7]PART1'!$F$382</definedName>
    <definedName name="q5nb" localSheetId="5">'[7]PART1'!$F$382</definedName>
    <definedName name="q5nb" localSheetId="6">'[7]PART1'!$F$382</definedName>
    <definedName name="q5nb" localSheetId="7">'[7]PART1'!$F$382</definedName>
    <definedName name="q5nb" localSheetId="9">'[7]PART1'!$F$382</definedName>
    <definedName name="q5nb" localSheetId="8">'[7]PART1'!$F$382</definedName>
    <definedName name="q5nb">#REF!</definedName>
    <definedName name="q5nf" localSheetId="3">'[7]PART1'!$F$218</definedName>
    <definedName name="q5nf" localSheetId="2">'[7]PART1'!$F$218</definedName>
    <definedName name="q5nf" localSheetId="4">'[7]PART1'!$F$218</definedName>
    <definedName name="q5nf" localSheetId="5">'[7]PART1'!$F$218</definedName>
    <definedName name="q5nf" localSheetId="6">'[7]PART1'!$F$218</definedName>
    <definedName name="q5nf" localSheetId="7">'[7]PART1'!$F$218</definedName>
    <definedName name="q5nf" localSheetId="9">'[7]PART1'!$F$218</definedName>
    <definedName name="q5nf" localSheetId="8">'[7]PART1'!$F$218</definedName>
    <definedName name="q5nf">#REF!</definedName>
    <definedName name="q5nm" localSheetId="3">'[7]PART1'!$C$218</definedName>
    <definedName name="q5nm" localSheetId="2">'[7]PART1'!$C$218</definedName>
    <definedName name="q5nm" localSheetId="4">'[7]PART1'!$C$218</definedName>
    <definedName name="q5nm" localSheetId="5">'[7]PART1'!$C$218</definedName>
    <definedName name="q5nm" localSheetId="6">'[7]PART1'!$C$218</definedName>
    <definedName name="q5nm" localSheetId="7">'[7]PART1'!$C$218</definedName>
    <definedName name="q5nm" localSheetId="9">'[7]PART1'!$C$218</definedName>
    <definedName name="q5nm" localSheetId="8">'[7]PART1'!$C$218</definedName>
    <definedName name="q5nm">#REF!</definedName>
    <definedName name="q5no" localSheetId="3">'[7]PART1'!$I$382</definedName>
    <definedName name="q5no" localSheetId="2">'[7]PART1'!$I$382</definedName>
    <definedName name="q5no" localSheetId="4">'[7]PART1'!$I$382</definedName>
    <definedName name="q5no" localSheetId="5">'[7]PART1'!$I$382</definedName>
    <definedName name="q5no" localSheetId="6">'[7]PART1'!$I$382</definedName>
    <definedName name="q5no" localSheetId="7">'[7]PART1'!$I$382</definedName>
    <definedName name="q5no" localSheetId="9">'[7]PART1'!$I$382</definedName>
    <definedName name="q5no" localSheetId="8">'[7]PART1'!$I$382</definedName>
    <definedName name="q5no">#REF!</definedName>
    <definedName name="q5nw" localSheetId="3">'[7]PART1'!$C$382</definedName>
    <definedName name="q5nw" localSheetId="2">'[7]PART1'!$C$382</definedName>
    <definedName name="q5nw" localSheetId="4">'[7]PART1'!$C$382</definedName>
    <definedName name="q5nw" localSheetId="5">'[7]PART1'!$C$382</definedName>
    <definedName name="q5nw" localSheetId="6">'[7]PART1'!$C$382</definedName>
    <definedName name="q5nw" localSheetId="7">'[7]PART1'!$C$382</definedName>
    <definedName name="q5nw" localSheetId="9">'[7]PART1'!$C$382</definedName>
    <definedName name="q5nw" localSheetId="8">'[7]PART1'!$C$382</definedName>
    <definedName name="q5nw">#REF!</definedName>
    <definedName name="q61nf" localSheetId="3">'[7]PART1'!#REF!</definedName>
    <definedName name="q61nf" localSheetId="2">'[7]PART1'!#REF!</definedName>
    <definedName name="q61nf" localSheetId="4">'[7]PART1'!#REF!</definedName>
    <definedName name="q61nf" localSheetId="5">'[7]PART1'!#REF!</definedName>
    <definedName name="q61nf" localSheetId="6">'[7]PART1'!#REF!</definedName>
    <definedName name="q61nf" localSheetId="7">'[7]PART1'!#REF!</definedName>
    <definedName name="q61nf" localSheetId="9">'[7]PART1'!#REF!</definedName>
    <definedName name="q61nf" localSheetId="8">'[7]PART1'!#REF!</definedName>
    <definedName name="q61nf">#REF!</definedName>
    <definedName name="q6an" localSheetId="3">'[7]PART1'!#REF!</definedName>
    <definedName name="q6an" localSheetId="2">'[7]PART1'!#REF!</definedName>
    <definedName name="q6an" localSheetId="4">'[7]PART1'!#REF!</definedName>
    <definedName name="q6an" localSheetId="5">'[7]PART1'!#REF!</definedName>
    <definedName name="q6an" localSheetId="6">'[7]PART1'!#REF!</definedName>
    <definedName name="q6an" localSheetId="7">'[7]PART1'!#REF!</definedName>
    <definedName name="q6an" localSheetId="9">'[7]PART1'!#REF!</definedName>
    <definedName name="q6an" localSheetId="8">'[7]PART1'!#REF!</definedName>
    <definedName name="q6an">#REF!</definedName>
    <definedName name="q6anb" localSheetId="3">'[7]PART1'!#REF!</definedName>
    <definedName name="q6anb" localSheetId="2">'[7]PART1'!#REF!</definedName>
    <definedName name="q6anb" localSheetId="4">'[7]PART1'!#REF!</definedName>
    <definedName name="q6anb" localSheetId="5">'[7]PART1'!#REF!</definedName>
    <definedName name="q6anb" localSheetId="6">'[7]PART1'!#REF!</definedName>
    <definedName name="q6anb" localSheetId="7">'[7]PART1'!#REF!</definedName>
    <definedName name="q6anb" localSheetId="9">'[7]PART1'!#REF!</definedName>
    <definedName name="q6anb" localSheetId="8">'[7]PART1'!#REF!</definedName>
    <definedName name="q6anb">#REF!</definedName>
    <definedName name="q6anf" localSheetId="3">'[7]PART1'!#REF!</definedName>
    <definedName name="q6anf" localSheetId="2">'[7]PART1'!#REF!</definedName>
    <definedName name="q6anf" localSheetId="4">'[7]PART1'!#REF!</definedName>
    <definedName name="q6anf" localSheetId="5">'[7]PART1'!#REF!</definedName>
    <definedName name="q6anf" localSheetId="6">'[7]PART1'!#REF!</definedName>
    <definedName name="q6anf" localSheetId="7">'[7]PART1'!#REF!</definedName>
    <definedName name="q6anf" localSheetId="9">'[7]PART1'!#REF!</definedName>
    <definedName name="q6anf" localSheetId="8">'[7]PART1'!#REF!</definedName>
    <definedName name="q6anf">#REF!</definedName>
    <definedName name="q6anm" localSheetId="3">'[7]PART1'!#REF!</definedName>
    <definedName name="q6anm" localSheetId="2">'[7]PART1'!#REF!</definedName>
    <definedName name="q6anm" localSheetId="4">'[7]PART1'!#REF!</definedName>
    <definedName name="q6anm" localSheetId="5">'[7]PART1'!#REF!</definedName>
    <definedName name="q6anm" localSheetId="6">'[7]PART1'!#REF!</definedName>
    <definedName name="q6anm" localSheetId="7">'[7]PART1'!#REF!</definedName>
    <definedName name="q6anm" localSheetId="9">'[7]PART1'!#REF!</definedName>
    <definedName name="q6anm" localSheetId="8">'[7]PART1'!#REF!</definedName>
    <definedName name="q6anm">#REF!</definedName>
    <definedName name="q6ano" localSheetId="3">'[7]PART1'!#REF!</definedName>
    <definedName name="q6ano" localSheetId="2">'[7]PART1'!#REF!</definedName>
    <definedName name="q6ano" localSheetId="4">'[7]PART1'!#REF!</definedName>
    <definedName name="q6ano" localSheetId="5">'[7]PART1'!#REF!</definedName>
    <definedName name="q6ano" localSheetId="6">'[7]PART1'!#REF!</definedName>
    <definedName name="q6ano" localSheetId="7">'[7]PART1'!#REF!</definedName>
    <definedName name="q6ano" localSheetId="9">'[7]PART1'!#REF!</definedName>
    <definedName name="q6ano" localSheetId="8">'[7]PART1'!#REF!</definedName>
    <definedName name="q6ano">#REF!</definedName>
    <definedName name="q6anw" localSheetId="3">'[7]PART1'!#REF!</definedName>
    <definedName name="q6anw" localSheetId="2">'[7]PART1'!#REF!</definedName>
    <definedName name="q6anw" localSheetId="4">'[7]PART1'!#REF!</definedName>
    <definedName name="q6anw" localSheetId="5">'[7]PART1'!#REF!</definedName>
    <definedName name="q6anw" localSheetId="6">'[7]PART1'!#REF!</definedName>
    <definedName name="q6anw" localSheetId="7">'[7]PART1'!#REF!</definedName>
    <definedName name="q6anw" localSheetId="9">'[7]PART1'!#REF!</definedName>
    <definedName name="q6anw" localSheetId="8">'[7]PART1'!#REF!</definedName>
    <definedName name="q6anw">#REF!</definedName>
    <definedName name="q6n" localSheetId="3">'[7]PART1'!$C$69</definedName>
    <definedName name="q6n" localSheetId="2">'[7]PART1'!$C$69</definedName>
    <definedName name="q6n" localSheetId="4">'[7]PART1'!$C$69</definedName>
    <definedName name="q6n" localSheetId="5">'[7]PART1'!$C$69</definedName>
    <definedName name="q6n" localSheetId="6">'[7]PART1'!$C$69</definedName>
    <definedName name="q6n" localSheetId="7">'[7]PART1'!$C$69</definedName>
    <definedName name="q6n" localSheetId="9">'[7]PART1'!$C$69</definedName>
    <definedName name="q6n" localSheetId="8">'[7]PART1'!$C$69</definedName>
    <definedName name="q6n">#REF!</definedName>
    <definedName name="q6nb" localSheetId="3">'[7]PART1'!$F$392</definedName>
    <definedName name="q6nb" localSheetId="2">'[7]PART1'!$F$392</definedName>
    <definedName name="q6nb" localSheetId="4">'[7]PART1'!$F$392</definedName>
    <definedName name="q6nb" localSheetId="5">'[7]PART1'!$F$392</definedName>
    <definedName name="q6nb" localSheetId="6">'[7]PART1'!$F$392</definedName>
    <definedName name="q6nb" localSheetId="7">'[7]PART1'!$F$392</definedName>
    <definedName name="q6nb" localSheetId="9">'[7]PART1'!$F$392</definedName>
    <definedName name="q6nb" localSheetId="8">'[7]PART1'!$F$392</definedName>
    <definedName name="q6nb">#REF!</definedName>
    <definedName name="q6nf" localSheetId="3">'[7]PART1'!$F$228</definedName>
    <definedName name="q6nf" localSheetId="2">'[7]PART1'!$F$228</definedName>
    <definedName name="q6nf" localSheetId="4">'[7]PART1'!$F$228</definedName>
    <definedName name="q6nf" localSheetId="5">'[7]PART1'!$F$228</definedName>
    <definedName name="q6nf" localSheetId="6">'[7]PART1'!$F$228</definedName>
    <definedName name="q6nf" localSheetId="7">'[7]PART1'!$F$228</definedName>
    <definedName name="q6nf" localSheetId="9">'[7]PART1'!$F$228</definedName>
    <definedName name="q6nf" localSheetId="8">'[7]PART1'!$F$228</definedName>
    <definedName name="q6nf">#REF!</definedName>
    <definedName name="q6nm" localSheetId="3">'[7]PART1'!$C$228</definedName>
    <definedName name="q6nm" localSheetId="2">'[7]PART1'!$C$228</definedName>
    <definedName name="q6nm" localSheetId="4">'[7]PART1'!$C$228</definedName>
    <definedName name="q6nm" localSheetId="5">'[7]PART1'!$C$228</definedName>
    <definedName name="q6nm" localSheetId="6">'[7]PART1'!$C$228</definedName>
    <definedName name="q6nm" localSheetId="7">'[7]PART1'!$C$228</definedName>
    <definedName name="q6nm" localSheetId="9">'[7]PART1'!$C$228</definedName>
    <definedName name="q6nm" localSheetId="8">'[7]PART1'!$C$228</definedName>
    <definedName name="q6nm">#REF!</definedName>
    <definedName name="q6no" localSheetId="3">'[7]PART1'!$I$392</definedName>
    <definedName name="q6no" localSheetId="2">'[7]PART1'!$I$392</definedName>
    <definedName name="q6no" localSheetId="4">'[7]PART1'!$I$392</definedName>
    <definedName name="q6no" localSheetId="5">'[7]PART1'!$I$392</definedName>
    <definedName name="q6no" localSheetId="6">'[7]PART1'!$I$392</definedName>
    <definedName name="q6no" localSheetId="7">'[7]PART1'!$I$392</definedName>
    <definedName name="q6no" localSheetId="9">'[7]PART1'!$I$392</definedName>
    <definedName name="q6no" localSheetId="8">'[7]PART1'!$I$392</definedName>
    <definedName name="q6no">#REF!</definedName>
    <definedName name="q6nw" localSheetId="3">'[7]PART1'!$C$392</definedName>
    <definedName name="q6nw" localSheetId="2">'[7]PART1'!$C$392</definedName>
    <definedName name="q6nw" localSheetId="4">'[7]PART1'!$C$392</definedName>
    <definedName name="q6nw" localSheetId="5">'[7]PART1'!$C$392</definedName>
    <definedName name="q6nw" localSheetId="6">'[7]PART1'!$C$392</definedName>
    <definedName name="q6nw" localSheetId="7">'[7]PART1'!$C$392</definedName>
    <definedName name="q6nw" localSheetId="9">'[7]PART1'!$C$392</definedName>
    <definedName name="q6nw" localSheetId="8">'[7]PART1'!$C$392</definedName>
    <definedName name="q6nw">#REF!</definedName>
    <definedName name="q7an" localSheetId="3">'[7]PART1'!$C$79</definedName>
    <definedName name="q7an" localSheetId="2">'[7]PART1'!$C$79</definedName>
    <definedName name="q7an" localSheetId="4">'[7]PART1'!$C$79</definedName>
    <definedName name="q7an" localSheetId="5">'[7]PART1'!$C$79</definedName>
    <definedName name="q7an" localSheetId="6">'[7]PART1'!$C$79</definedName>
    <definedName name="q7an" localSheetId="7">'[7]PART1'!$C$79</definedName>
    <definedName name="q7an" localSheetId="9">'[7]PART1'!$C$79</definedName>
    <definedName name="q7an" localSheetId="8">'[7]PART1'!$C$79</definedName>
    <definedName name="q7an">#REF!</definedName>
    <definedName name="q7anb" localSheetId="3">'[7]PART1'!$F$402</definedName>
    <definedName name="q7anb" localSheetId="2">'[7]PART1'!$F$402</definedName>
    <definedName name="q7anb" localSheetId="4">'[7]PART1'!$F$402</definedName>
    <definedName name="q7anb" localSheetId="5">'[7]PART1'!$F$402</definedName>
    <definedName name="q7anb" localSheetId="6">'[7]PART1'!$F$402</definedName>
    <definedName name="q7anb" localSheetId="7">'[7]PART1'!$F$402</definedName>
    <definedName name="q7anb" localSheetId="9">'[7]PART1'!$F$402</definedName>
    <definedName name="q7anb" localSheetId="8">'[7]PART1'!$F$402</definedName>
    <definedName name="q7anb">#REF!</definedName>
    <definedName name="q7anf" localSheetId="3">'[7]PART1'!$F$246</definedName>
    <definedName name="q7anf" localSheetId="2">'[7]PART1'!$F$246</definedName>
    <definedName name="q7anf" localSheetId="4">'[7]PART1'!$F$246</definedName>
    <definedName name="q7anf" localSheetId="5">'[7]PART1'!$F$246</definedName>
    <definedName name="q7anf" localSheetId="6">'[7]PART1'!$F$246</definedName>
    <definedName name="q7anf" localSheetId="7">'[7]PART1'!$F$246</definedName>
    <definedName name="q7anf" localSheetId="9">'[7]PART1'!$F$246</definedName>
    <definedName name="q7anf" localSheetId="8">'[7]PART1'!$F$246</definedName>
    <definedName name="q7anf">#REF!</definedName>
    <definedName name="q7anm" localSheetId="3">'[7]PART1'!$C$246</definedName>
    <definedName name="q7anm" localSheetId="2">'[7]PART1'!$C$246</definedName>
    <definedName name="q7anm" localSheetId="4">'[7]PART1'!$C$246</definedName>
    <definedName name="q7anm" localSheetId="5">'[7]PART1'!$C$246</definedName>
    <definedName name="q7anm" localSheetId="6">'[7]PART1'!$C$246</definedName>
    <definedName name="q7anm" localSheetId="7">'[7]PART1'!$C$246</definedName>
    <definedName name="q7anm" localSheetId="9">'[7]PART1'!$C$246</definedName>
    <definedName name="q7anm" localSheetId="8">'[7]PART1'!$C$246</definedName>
    <definedName name="q7anm">#REF!</definedName>
    <definedName name="q7ano" localSheetId="3">'[7]PART1'!$I$402</definedName>
    <definedName name="q7ano" localSheetId="2">'[7]PART1'!$I$402</definedName>
    <definedName name="q7ano" localSheetId="4">'[7]PART1'!$I$402</definedName>
    <definedName name="q7ano" localSheetId="5">'[7]PART1'!$I$402</definedName>
    <definedName name="q7ano" localSheetId="6">'[7]PART1'!$I$402</definedName>
    <definedName name="q7ano" localSheetId="7">'[7]PART1'!$I$402</definedName>
    <definedName name="q7ano" localSheetId="9">'[7]PART1'!$I$402</definedName>
    <definedName name="q7ano" localSheetId="8">'[7]PART1'!$I$402</definedName>
    <definedName name="q7ano">#REF!</definedName>
    <definedName name="q7anw" localSheetId="3">'[7]PART1'!$C$402</definedName>
    <definedName name="q7anw" localSheetId="2">'[7]PART1'!$C$402</definedName>
    <definedName name="q7anw" localSheetId="4">'[7]PART1'!$C$402</definedName>
    <definedName name="q7anw" localSheetId="5">'[7]PART1'!$C$402</definedName>
    <definedName name="q7anw" localSheetId="6">'[7]PART1'!$C$402</definedName>
    <definedName name="q7anw" localSheetId="7">'[7]PART1'!$C$402</definedName>
    <definedName name="q7anw" localSheetId="9">'[7]PART1'!$C$402</definedName>
    <definedName name="q7anw" localSheetId="8">'[7]PART1'!$C$402</definedName>
    <definedName name="q7anw">#REF!</definedName>
    <definedName name="q7bn" localSheetId="3">'[7]PART1'!$C$87</definedName>
    <definedName name="q7bn" localSheetId="2">'[7]PART1'!$C$87</definedName>
    <definedName name="q7bn" localSheetId="4">'[7]PART1'!$C$87</definedName>
    <definedName name="q7bn" localSheetId="5">'[7]PART1'!$C$87</definedName>
    <definedName name="q7bn" localSheetId="6">'[7]PART1'!$C$87</definedName>
    <definedName name="q7bn" localSheetId="7">'[7]PART1'!$C$87</definedName>
    <definedName name="q7bn" localSheetId="9">'[7]PART1'!$C$87</definedName>
    <definedName name="q7bn" localSheetId="8">'[7]PART1'!$C$87</definedName>
    <definedName name="q7bn">#REF!</definedName>
    <definedName name="q7bnb" localSheetId="3">'[7]PART1'!#REF!</definedName>
    <definedName name="q7bnb" localSheetId="2">'[7]PART1'!#REF!</definedName>
    <definedName name="q7bnb" localSheetId="4">'[7]PART1'!#REF!</definedName>
    <definedName name="q7bnb" localSheetId="5">'[7]PART1'!#REF!</definedName>
    <definedName name="q7bnb" localSheetId="6">'[7]PART1'!#REF!</definedName>
    <definedName name="q7bnb" localSheetId="7">'[7]PART1'!#REF!</definedName>
    <definedName name="q7bnb" localSheetId="9">'[7]PART1'!#REF!</definedName>
    <definedName name="q7bnb" localSheetId="8">'[7]PART1'!#REF!</definedName>
    <definedName name="q7bnb">#REF!</definedName>
    <definedName name="q7bnf" localSheetId="3">'[7]PART1'!$F$254</definedName>
    <definedName name="q7bnf" localSheetId="2">'[7]PART1'!$F$254</definedName>
    <definedName name="q7bnf" localSheetId="4">'[7]PART1'!$F$254</definedName>
    <definedName name="q7bnf" localSheetId="5">'[7]PART1'!$F$254</definedName>
    <definedName name="q7bnf" localSheetId="6">'[7]PART1'!$F$254</definedName>
    <definedName name="q7bnf" localSheetId="7">'[7]PART1'!$F$254</definedName>
    <definedName name="q7bnf" localSheetId="9">'[7]PART1'!$F$254</definedName>
    <definedName name="q7bnf" localSheetId="8">'[7]PART1'!$F$254</definedName>
    <definedName name="q7bnf">#REF!</definedName>
    <definedName name="q7bnm" localSheetId="3">'[7]PART1'!$C$254</definedName>
    <definedName name="q7bnm" localSheetId="2">'[7]PART1'!$C$254</definedName>
    <definedName name="q7bnm" localSheetId="4">'[7]PART1'!$C$254</definedName>
    <definedName name="q7bnm" localSheetId="5">'[7]PART1'!$C$254</definedName>
    <definedName name="q7bnm" localSheetId="6">'[7]PART1'!$C$254</definedName>
    <definedName name="q7bnm" localSheetId="7">'[7]PART1'!$C$254</definedName>
    <definedName name="q7bnm" localSheetId="9">'[7]PART1'!$C$254</definedName>
    <definedName name="q7bnm" localSheetId="8">'[7]PART1'!$C$254</definedName>
    <definedName name="q7bnm">#REF!</definedName>
    <definedName name="q7bno" localSheetId="3">'[7]PART1'!$I$410</definedName>
    <definedName name="q7bno" localSheetId="2">'[7]PART1'!$I$410</definedName>
    <definedName name="q7bno" localSheetId="4">'[7]PART1'!$I$410</definedName>
    <definedName name="q7bno" localSheetId="5">'[7]PART1'!$I$410</definedName>
    <definedName name="q7bno" localSheetId="6">'[7]PART1'!$I$410</definedName>
    <definedName name="q7bno" localSheetId="7">'[7]PART1'!$I$410</definedName>
    <definedName name="q7bno" localSheetId="9">'[7]PART1'!$I$410</definedName>
    <definedName name="q7bno" localSheetId="8">'[7]PART1'!$I$410</definedName>
    <definedName name="q7bno">#REF!</definedName>
    <definedName name="q7bnw" localSheetId="3">'[7]PART1'!$C$410</definedName>
    <definedName name="q7bnw" localSheetId="2">'[7]PART1'!$C$410</definedName>
    <definedName name="q7bnw" localSheetId="4">'[7]PART1'!$C$410</definedName>
    <definedName name="q7bnw" localSheetId="5">'[7]PART1'!$C$410</definedName>
    <definedName name="q7bnw" localSheetId="6">'[7]PART1'!$C$410</definedName>
    <definedName name="q7bnw" localSheetId="7">'[7]PART1'!$C$410</definedName>
    <definedName name="q7bnw" localSheetId="9">'[7]PART1'!$C$410</definedName>
    <definedName name="q7bnw" localSheetId="8">'[7]PART1'!$C$410</definedName>
    <definedName name="q7bnw">#REF!</definedName>
    <definedName name="q8n" localSheetId="3">'[7]PART1'!$C$133</definedName>
    <definedName name="q8n" localSheetId="2">'[7]PART1'!$C$133</definedName>
    <definedName name="q8n" localSheetId="4">'[7]PART1'!$C$133</definedName>
    <definedName name="q8n" localSheetId="5">'[7]PART1'!$C$133</definedName>
    <definedName name="q8n" localSheetId="6">'[7]PART1'!$C$133</definedName>
    <definedName name="q8n" localSheetId="7">'[7]PART1'!$C$133</definedName>
    <definedName name="q8n" localSheetId="9">'[7]PART1'!$C$133</definedName>
    <definedName name="q8n" localSheetId="8">'[7]PART1'!$C$133</definedName>
    <definedName name="q8n">#REF!</definedName>
    <definedName name="q8nb" localSheetId="3">'[7]PART1'!$F$453</definedName>
    <definedName name="q8nb" localSheetId="2">'[7]PART1'!$F$453</definedName>
    <definedName name="q8nb" localSheetId="4">'[7]PART1'!$F$453</definedName>
    <definedName name="q8nb" localSheetId="5">'[7]PART1'!$F$453</definedName>
    <definedName name="q8nb" localSheetId="6">'[7]PART1'!$F$453</definedName>
    <definedName name="q8nb" localSheetId="7">'[7]PART1'!$F$453</definedName>
    <definedName name="q8nb" localSheetId="9">'[7]PART1'!$F$453</definedName>
    <definedName name="q8nb" localSheetId="8">'[7]PART1'!$F$453</definedName>
    <definedName name="q8nb">#REF!</definedName>
    <definedName name="q8nf" localSheetId="3">'[7]PART1'!$F$297</definedName>
    <definedName name="q8nf" localSheetId="2">'[7]PART1'!$F$297</definedName>
    <definedName name="q8nf" localSheetId="4">'[7]PART1'!$F$297</definedName>
    <definedName name="q8nf" localSheetId="5">'[7]PART1'!$F$297</definedName>
    <definedName name="q8nf" localSheetId="6">'[7]PART1'!$F$297</definedName>
    <definedName name="q8nf" localSheetId="7">'[7]PART1'!$F$297</definedName>
    <definedName name="q8nf" localSheetId="9">'[7]PART1'!$F$297</definedName>
    <definedName name="q8nf" localSheetId="8">'[7]PART1'!$F$297</definedName>
    <definedName name="q8nf">#REF!</definedName>
    <definedName name="q8nm" localSheetId="3">'[7]PART1'!$C$297</definedName>
    <definedName name="q8nm" localSheetId="2">'[7]PART1'!$C$297</definedName>
    <definedName name="q8nm" localSheetId="4">'[7]PART1'!$C$297</definedName>
    <definedName name="q8nm" localSheetId="5">'[7]PART1'!$C$297</definedName>
    <definedName name="q8nm" localSheetId="6">'[7]PART1'!$C$297</definedName>
    <definedName name="q8nm" localSheetId="7">'[7]PART1'!$C$297</definedName>
    <definedName name="q8nm" localSheetId="9">'[7]PART1'!$C$297</definedName>
    <definedName name="q8nm" localSheetId="8">'[7]PART1'!$C$297</definedName>
    <definedName name="q8nm">#REF!</definedName>
    <definedName name="q8no" localSheetId="3">'[7]PART1'!$I$453</definedName>
    <definedName name="q8no" localSheetId="2">'[7]PART1'!$I$453</definedName>
    <definedName name="q8no" localSheetId="4">'[7]PART1'!$I$453</definedName>
    <definedName name="q8no" localSheetId="5">'[7]PART1'!$I$453</definedName>
    <definedName name="q8no" localSheetId="6">'[7]PART1'!$I$453</definedName>
    <definedName name="q8no" localSheetId="7">'[7]PART1'!$I$453</definedName>
    <definedName name="q8no" localSheetId="9">'[7]PART1'!$I$453</definedName>
    <definedName name="q8no" localSheetId="8">'[7]PART1'!$I$453</definedName>
    <definedName name="q8no">#REF!</definedName>
    <definedName name="q8nw" localSheetId="3">'[7]PART1'!$C$453</definedName>
    <definedName name="q8nw" localSheetId="2">'[7]PART1'!$C$453</definedName>
    <definedName name="q8nw" localSheetId="4">'[7]PART1'!$C$453</definedName>
    <definedName name="q8nw" localSheetId="5">'[7]PART1'!$C$453</definedName>
    <definedName name="q8nw" localSheetId="6">'[7]PART1'!$C$453</definedName>
    <definedName name="q8nw" localSheetId="7">'[7]PART1'!$C$453</definedName>
    <definedName name="q8nw" localSheetId="9">'[7]PART1'!$C$453</definedName>
    <definedName name="q8nw" localSheetId="8">'[7]PART1'!$C$453</definedName>
    <definedName name="q8nw">#REF!</definedName>
    <definedName name="q9an">'[3]PART1'!$C$137</definedName>
    <definedName name="q9anb">'[3]PART1'!$F$491</definedName>
    <definedName name="q9anf">'[3]PART1'!$F$314</definedName>
    <definedName name="q9anm">'[3]PART1'!$C$314</definedName>
    <definedName name="q9ano">'[3]PART1'!$I$491</definedName>
    <definedName name="q9anw">'[3]PART1'!$C$491</definedName>
    <definedName name="q9bn">'[3]PART1'!$C$167</definedName>
    <definedName name="q9bnb">'[3]PART1'!$F$522</definedName>
    <definedName name="q9bnf">'[3]PART1'!$F$344</definedName>
    <definedName name="q9bnm">'[3]PART1'!$C$344</definedName>
    <definedName name="q9bno">'[3]PART1'!$I$522</definedName>
    <definedName name="q9bnw">'[3]PART1'!$C$522</definedName>
    <definedName name="q9n" localSheetId="3">'[7]PART1'!$C$109</definedName>
    <definedName name="q9n" localSheetId="2">'[7]PART1'!$C$109</definedName>
    <definedName name="q9n" localSheetId="4">'[7]PART1'!$C$109</definedName>
    <definedName name="q9n" localSheetId="5">'[7]PART1'!$C$109</definedName>
    <definedName name="q9n" localSheetId="6">'[7]PART1'!$C$109</definedName>
    <definedName name="q9n" localSheetId="7">'[7]PART1'!$C$109</definedName>
    <definedName name="q9n" localSheetId="9">'[7]PART1'!$C$109</definedName>
    <definedName name="q9n" localSheetId="8">'[7]PART1'!$C$109</definedName>
    <definedName name="q9n">#REF!</definedName>
    <definedName name="q9nb" localSheetId="3">'[7]PART1'!$F$429</definedName>
    <definedName name="q9nb" localSheetId="2">'[7]PART1'!$F$429</definedName>
    <definedName name="q9nb" localSheetId="4">'[7]PART1'!$F$429</definedName>
    <definedName name="q9nb" localSheetId="5">'[7]PART1'!$F$429</definedName>
    <definedName name="q9nb" localSheetId="6">'[7]PART1'!$F$429</definedName>
    <definedName name="q9nb" localSheetId="7">'[7]PART1'!$F$429</definedName>
    <definedName name="q9nb" localSheetId="9">'[7]PART1'!$F$429</definedName>
    <definedName name="q9nb" localSheetId="8">'[7]PART1'!$F$429</definedName>
    <definedName name="q9nb">#REF!</definedName>
    <definedName name="q9nf" localSheetId="3">'[7]PART1'!$F$262</definedName>
    <definedName name="q9nf" localSheetId="2">'[7]PART1'!$F$262</definedName>
    <definedName name="q9nf" localSheetId="4">'[7]PART1'!$F$262</definedName>
    <definedName name="q9nf" localSheetId="5">'[7]PART1'!$F$262</definedName>
    <definedName name="q9nf" localSheetId="6">'[7]PART1'!$F$262</definedName>
    <definedName name="q9nf" localSheetId="7">'[7]PART1'!$F$262</definedName>
    <definedName name="q9nf" localSheetId="9">'[7]PART1'!$F$262</definedName>
    <definedName name="q9nf" localSheetId="8">'[7]PART1'!$F$262</definedName>
    <definedName name="q9nf">#REF!</definedName>
    <definedName name="q9nm" localSheetId="3">'[7]PART1'!$C$262</definedName>
    <definedName name="q9nm" localSheetId="2">'[7]PART1'!$C$262</definedName>
    <definedName name="q9nm" localSheetId="4">'[7]PART1'!$C$262</definedName>
    <definedName name="q9nm" localSheetId="5">'[7]PART1'!$C$262</definedName>
    <definedName name="q9nm" localSheetId="6">'[7]PART1'!$C$262</definedName>
    <definedName name="q9nm" localSheetId="7">'[7]PART1'!$C$262</definedName>
    <definedName name="q9nm" localSheetId="9">'[7]PART1'!$C$262</definedName>
    <definedName name="q9nm" localSheetId="8">'[7]PART1'!$C$262</definedName>
    <definedName name="q9nm">#REF!</definedName>
    <definedName name="q9no" localSheetId="3">'[7]PART1'!$I$429</definedName>
    <definedName name="q9no" localSheetId="2">'[7]PART1'!$I$429</definedName>
    <definedName name="q9no" localSheetId="4">'[7]PART1'!$I$429</definedName>
    <definedName name="q9no" localSheetId="5">'[7]PART1'!$I$429</definedName>
    <definedName name="q9no" localSheetId="6">'[7]PART1'!$I$429</definedName>
    <definedName name="q9no" localSheetId="7">'[7]PART1'!$I$429</definedName>
    <definedName name="q9no" localSheetId="9">'[7]PART1'!$I$429</definedName>
    <definedName name="q9no" localSheetId="8">'[7]PART1'!$I$429</definedName>
    <definedName name="q9no">#REF!</definedName>
    <definedName name="q9nw" localSheetId="3">'[7]PART1'!$C$429</definedName>
    <definedName name="q9nw" localSheetId="2">'[7]PART1'!$C$429</definedName>
    <definedName name="q9nw" localSheetId="4">'[7]PART1'!$C$429</definedName>
    <definedName name="q9nw" localSheetId="5">'[7]PART1'!$C$429</definedName>
    <definedName name="q9nw" localSheetId="6">'[7]PART1'!$C$429</definedName>
    <definedName name="q9nw" localSheetId="7">'[7]PART1'!$C$429</definedName>
    <definedName name="q9nw" localSheetId="9">'[7]PART1'!$C$429</definedName>
    <definedName name="q9nw" localSheetId="8">'[7]PART1'!$C$429</definedName>
    <definedName name="q9nw">#REF!</definedName>
    <definedName name="qinm" localSheetId="3">'[7]PART1'!$C$174</definedName>
    <definedName name="qinm" localSheetId="2">'[7]PART1'!$C$174</definedName>
    <definedName name="qinm" localSheetId="4">'[7]PART1'!$C$174</definedName>
    <definedName name="qinm" localSheetId="5">'[7]PART1'!$C$174</definedName>
    <definedName name="qinm" localSheetId="6">'[7]PART1'!$C$174</definedName>
    <definedName name="qinm" localSheetId="7">'[7]PART1'!$C$174</definedName>
    <definedName name="qinm" localSheetId="9">'[7]PART1'!$C$174</definedName>
    <definedName name="qinm" localSheetId="8">'[7]PART1'!$C$174</definedName>
    <definedName name="qinm">#REF!</definedName>
    <definedName name="returnprint">'[4]Returns'!$D$1:$L$28</definedName>
    <definedName name="sno">'[5]PART2'!$B$14</definedName>
    <definedName name="spage1">'[5]PART2'!$A$1:$E$58</definedName>
    <definedName name="spage2">'[5]PART2'!$A$59:$H$84</definedName>
    <definedName name="spage3">'[5]PART2'!$A$86:$K$130</definedName>
    <definedName name="sq10n">'[5]PART2'!$C$14</definedName>
    <definedName name="sq10nb">'[5]PART2'!$F$92</definedName>
    <definedName name="sq10nf">'[5]PART2'!$F$48</definedName>
    <definedName name="sq10nm">'[5]PART2'!$C$48</definedName>
    <definedName name="sq10no">'[5]PART2'!$I$92</definedName>
    <definedName name="sq10nw">'[5]PART2'!$C$92</definedName>
    <definedName name="sq11n">'[5]PART2'!$C$28</definedName>
    <definedName name="sq11nb">'[5]PART2'!$F$116</definedName>
    <definedName name="sq11nf">'[5]PART2'!$F$71</definedName>
    <definedName name="sq11nm">'[5]PART2'!$C$71</definedName>
    <definedName name="sq11no">'[5]PART2'!$I$116</definedName>
    <definedName name="sq11nw">'[5]PART2'!$C$116</definedName>
    <definedName name="sq12n">'[5]PART2'!$C$37</definedName>
    <definedName name="sq12nb">'[5]PART2'!$F$125</definedName>
    <definedName name="sq12nf">'[5]PART2'!$F$80</definedName>
    <definedName name="sq12nm">'[5]PART2'!$C$80</definedName>
    <definedName name="sq12no">'[5]PART2'!$I$125</definedName>
    <definedName name="sq12nw">'[5]PART2'!$C$125</definedName>
    <definedName name="titlep2" localSheetId="3">'[7]PART1'!$164:$167</definedName>
    <definedName name="titlep2" localSheetId="2">'[7]PART1'!$164:$167</definedName>
    <definedName name="titlep2" localSheetId="4">'[7]PART1'!$164:$167</definedName>
    <definedName name="titlep2" localSheetId="5">'[7]PART1'!$164:$167</definedName>
    <definedName name="titlep2" localSheetId="6">'[7]PART1'!$164:$167</definedName>
    <definedName name="titlep2" localSheetId="7">'[7]PART1'!$164:$167</definedName>
    <definedName name="titlep2" localSheetId="9">'[7]PART1'!$164:$167</definedName>
    <definedName name="titlep2" localSheetId="8">'[7]PART1'!$164:$167</definedName>
    <definedName name="titlep2">#REF!</definedName>
    <definedName name="titlep3" localSheetId="3">'[7]PART1'!$321:$328</definedName>
    <definedName name="titlep3" localSheetId="2">'[7]PART1'!$321:$328</definedName>
    <definedName name="titlep3" localSheetId="4">'[7]PART1'!$321:$328</definedName>
    <definedName name="titlep3" localSheetId="5">'[7]PART1'!$321:$328</definedName>
    <definedName name="titlep3" localSheetId="6">'[7]PART1'!$321:$328</definedName>
    <definedName name="titlep3" localSheetId="7">'[7]PART1'!$321:$328</definedName>
    <definedName name="titlep3" localSheetId="9">'[7]PART1'!$321:$328</definedName>
    <definedName name="titlep3" localSheetId="8">'[7]PART1'!$321:$328</definedName>
    <definedName name="titlep3">#REF!</definedName>
    <definedName name="total" localSheetId="3">'[7]PART1'!$C$8</definedName>
    <definedName name="total" localSheetId="2">'[7]PART1'!$C$8</definedName>
    <definedName name="total" localSheetId="4">'[7]PART1'!$C$8</definedName>
    <definedName name="total" localSheetId="5">'[7]PART1'!$C$8</definedName>
    <definedName name="total" localSheetId="6">'[7]PART1'!$C$8</definedName>
    <definedName name="total" localSheetId="7">'[7]PART1'!$C$8</definedName>
    <definedName name="total" localSheetId="9">'[7]PART1'!$C$8</definedName>
    <definedName name="total" localSheetId="8">'[7]PART1'!$C$8</definedName>
    <definedName name="total">#REF!</definedName>
    <definedName name="total1" localSheetId="3">'[7]PART1'!$C$20</definedName>
    <definedName name="total1" localSheetId="2">'[7]PART1'!$C$20</definedName>
    <definedName name="total1" localSheetId="4">'[7]PART1'!$C$20</definedName>
    <definedName name="total1" localSheetId="5">'[7]PART1'!$C$20</definedName>
    <definedName name="total1" localSheetId="6">'[7]PART1'!$C$20</definedName>
    <definedName name="total1" localSheetId="7">'[7]PART1'!$C$20</definedName>
    <definedName name="total1" localSheetId="9">'[7]PART1'!$C$20</definedName>
    <definedName name="total1" localSheetId="8">'[7]PART1'!$C$20</definedName>
    <definedName name="total1">#REF!</definedName>
    <definedName name="total10" localSheetId="3">'[7]PART1'!$C$15</definedName>
    <definedName name="total10" localSheetId="2">'[7]PART1'!$C$15</definedName>
    <definedName name="total10" localSheetId="4">'[7]PART1'!$C$15</definedName>
    <definedName name="total10" localSheetId="5">'[7]PART1'!$C$15</definedName>
    <definedName name="total10" localSheetId="6">'[7]PART1'!$C$15</definedName>
    <definedName name="total10" localSheetId="7">'[7]PART1'!$C$15</definedName>
    <definedName name="total10" localSheetId="9">'[7]PART1'!$C$15</definedName>
    <definedName name="total10" localSheetId="8">'[7]PART1'!$C$15</definedName>
    <definedName name="total10">#REF!</definedName>
    <definedName name="total10b">'[5]PART2'!$F$104</definedName>
    <definedName name="total10f">'[5]PART2'!$F$59</definedName>
    <definedName name="total10m">'[5]PART2'!$C$59</definedName>
    <definedName name="total10o">'[5]PART2'!$I$104</definedName>
    <definedName name="total10w">'[5]PART2'!$C$104</definedName>
    <definedName name="total51o" localSheetId="3">'[7]PART1'!$I$379</definedName>
    <definedName name="total51o" localSheetId="2">'[7]PART1'!$I$379</definedName>
    <definedName name="total51o" localSheetId="4">'[7]PART1'!$I$379</definedName>
    <definedName name="total51o" localSheetId="5">'[7]PART1'!$I$379</definedName>
    <definedName name="total51o" localSheetId="6">'[7]PART1'!$I$379</definedName>
    <definedName name="total51o" localSheetId="7">'[7]PART1'!$I$379</definedName>
    <definedName name="total51o" localSheetId="9">'[7]PART1'!$I$379</definedName>
    <definedName name="total51o" localSheetId="8">'[7]PART1'!$I$379</definedName>
    <definedName name="total51o">#REF!</definedName>
    <definedName name="total5ab" localSheetId="3">'[7]PART1'!$F$379</definedName>
    <definedName name="total5ab" localSheetId="2">'[7]PART1'!$F$379</definedName>
    <definedName name="total5ab" localSheetId="4">'[7]PART1'!$F$379</definedName>
    <definedName name="total5ab" localSheetId="5">'[7]PART1'!$F$379</definedName>
    <definedName name="total5ab" localSheetId="6">'[7]PART1'!$F$379</definedName>
    <definedName name="total5ab" localSheetId="7">'[7]PART1'!$F$379</definedName>
    <definedName name="total5ab" localSheetId="9">'[7]PART1'!$F$379</definedName>
    <definedName name="total5ab" localSheetId="8">'[7]PART1'!$F$379</definedName>
    <definedName name="total5ab">#REF!</definedName>
    <definedName name="total5af" localSheetId="3">'[7]PART1'!$F$215</definedName>
    <definedName name="total5af" localSheetId="2">'[7]PART1'!$F$215</definedName>
    <definedName name="total5af" localSheetId="4">'[7]PART1'!$F$215</definedName>
    <definedName name="total5af" localSheetId="5">'[7]PART1'!$F$215</definedName>
    <definedName name="total5af" localSheetId="6">'[7]PART1'!$F$215</definedName>
    <definedName name="total5af" localSheetId="7">'[7]PART1'!$F$215</definedName>
    <definedName name="total5af" localSheetId="9">'[7]PART1'!$F$215</definedName>
    <definedName name="total5af" localSheetId="8">'[7]PART1'!$F$215</definedName>
    <definedName name="total5af">#REF!</definedName>
    <definedName name="total5am" localSheetId="3">'[7]PART1'!$C$215</definedName>
    <definedName name="total5am" localSheetId="2">'[7]PART1'!$C$215</definedName>
    <definedName name="total5am" localSheetId="4">'[7]PART1'!$C$215</definedName>
    <definedName name="total5am" localSheetId="5">'[7]PART1'!$C$215</definedName>
    <definedName name="total5am" localSheetId="6">'[7]PART1'!$C$215</definedName>
    <definedName name="total5am" localSheetId="7">'[7]PART1'!$C$215</definedName>
    <definedName name="total5am" localSheetId="9">'[7]PART1'!$C$215</definedName>
    <definedName name="total5am" localSheetId="8">'[7]PART1'!$C$215</definedName>
    <definedName name="total5am">#REF!</definedName>
    <definedName name="total5ao" localSheetId="3">'[7]PART1'!$I$379</definedName>
    <definedName name="total5ao" localSheetId="2">'[7]PART1'!$I$379</definedName>
    <definedName name="total5ao" localSheetId="4">'[7]PART1'!$I$379</definedName>
    <definedName name="total5ao" localSheetId="5">'[7]PART1'!$I$379</definedName>
    <definedName name="total5ao" localSheetId="6">'[7]PART1'!$I$379</definedName>
    <definedName name="total5ao" localSheetId="7">'[7]PART1'!$I$379</definedName>
    <definedName name="total5ao" localSheetId="9">'[7]PART1'!$I$379</definedName>
    <definedName name="total5ao" localSheetId="8">'[7]PART1'!$I$379</definedName>
    <definedName name="total5ao">#REF!</definedName>
    <definedName name="total5aw" localSheetId="3">'[7]PART1'!$C$379</definedName>
    <definedName name="total5aw" localSheetId="2">'[7]PART1'!$C$379</definedName>
    <definedName name="total5aw">#REF!</definedName>
    <definedName name="total6ab" localSheetId="3">'[7]PART1'!$F$386</definedName>
    <definedName name="total6ab" localSheetId="2">'[7]PART1'!$F$386</definedName>
    <definedName name="total6ab" localSheetId="4">'[7]PART1'!$F$386</definedName>
    <definedName name="total6ab" localSheetId="5">'[7]PART1'!$F$386</definedName>
    <definedName name="total6ab" localSheetId="6">'[7]PART1'!$F$386</definedName>
    <definedName name="total6ab" localSheetId="7">'[7]PART1'!$F$386</definedName>
    <definedName name="total6ab" localSheetId="9">'[7]PART1'!$F$386</definedName>
    <definedName name="total6ab" localSheetId="8">'[7]PART1'!$F$386</definedName>
    <definedName name="total6ab">#REF!</definedName>
    <definedName name="total6ao" localSheetId="3">'[7]PART1'!$I$386</definedName>
    <definedName name="total6ao" localSheetId="2">'[7]PART1'!$I$386</definedName>
    <definedName name="total6ao" localSheetId="4">'[7]PART1'!$I$386</definedName>
    <definedName name="total6ao" localSheetId="5">'[7]PART1'!$I$386</definedName>
    <definedName name="total6ao" localSheetId="6">'[7]PART1'!$I$386</definedName>
    <definedName name="total6ao" localSheetId="7">'[7]PART1'!$I$386</definedName>
    <definedName name="total6ao" localSheetId="9">'[7]PART1'!$I$386</definedName>
    <definedName name="total6ao" localSheetId="8">'[7]PART1'!$I$386</definedName>
    <definedName name="total6ao">#REF!</definedName>
    <definedName name="total6aw" localSheetId="3">'[7]PART1'!$C$386</definedName>
    <definedName name="total6aw" localSheetId="2">'[7]PART1'!$C$386</definedName>
    <definedName name="total6aw" localSheetId="4">'[7]PART1'!$C$386</definedName>
    <definedName name="total6aw" localSheetId="5">'[7]PART1'!$C$386</definedName>
    <definedName name="total6aw" localSheetId="6">'[7]PART1'!$C$386</definedName>
    <definedName name="total6aw" localSheetId="7">'[7]PART1'!$C$386</definedName>
    <definedName name="total6aw" localSheetId="9">'[7]PART1'!$C$386</definedName>
    <definedName name="total6aw" localSheetId="8">'[7]PART1'!$C$386</definedName>
    <definedName name="total6aw">#REF!</definedName>
    <definedName name="totalb" localSheetId="3">'[7]PART1'!$F$330</definedName>
    <definedName name="totalb" localSheetId="2">'[7]PART1'!$F$330</definedName>
    <definedName name="totalb" localSheetId="4">'[7]PART1'!$F$330</definedName>
    <definedName name="totalb" localSheetId="5">'[7]PART1'!$F$330</definedName>
    <definedName name="totalb" localSheetId="6">'[7]PART1'!$F$330</definedName>
    <definedName name="totalb" localSheetId="7">'[7]PART1'!$F$330</definedName>
    <definedName name="totalb" localSheetId="9">'[7]PART1'!$F$330</definedName>
    <definedName name="totalb" localSheetId="8">'[7]PART1'!$F$330</definedName>
    <definedName name="totalb">#REF!</definedName>
    <definedName name="totalb1" localSheetId="3">'[7]PART1'!$F$340</definedName>
    <definedName name="totalb1" localSheetId="2">'[7]PART1'!$F$340</definedName>
    <definedName name="totalb1" localSheetId="4">'[7]PART1'!$F$340</definedName>
    <definedName name="totalb1" localSheetId="5">'[7]PART1'!$F$340</definedName>
    <definedName name="totalb1" localSheetId="6">'[7]PART1'!$F$340</definedName>
    <definedName name="totalb1" localSheetId="7">'[7]PART1'!$F$340</definedName>
    <definedName name="totalb1" localSheetId="9">'[7]PART1'!$F$340</definedName>
    <definedName name="totalb1" localSheetId="8">'[7]PART1'!$F$340</definedName>
    <definedName name="totalb1">#REF!</definedName>
    <definedName name="totalf" localSheetId="3">'[7]PART1'!$F$168</definedName>
    <definedName name="totalf" localSheetId="2">'[7]PART1'!$F$168</definedName>
    <definedName name="totalf" localSheetId="4">'[7]PART1'!$F$168</definedName>
    <definedName name="totalf" localSheetId="5">'[7]PART1'!$F$168</definedName>
    <definedName name="totalf" localSheetId="6">'[7]PART1'!$F$168</definedName>
    <definedName name="totalf" localSheetId="7">'[7]PART1'!$F$168</definedName>
    <definedName name="totalf" localSheetId="9">'[7]PART1'!$F$168</definedName>
    <definedName name="totalf" localSheetId="8">'[7]PART1'!$F$168</definedName>
    <definedName name="totalf">#REF!</definedName>
    <definedName name="totalf1" localSheetId="3">'[7]PART1'!$F$177</definedName>
    <definedName name="totalf1" localSheetId="2">'[7]PART1'!$F$177</definedName>
    <definedName name="totalf1" localSheetId="4">'[7]PART1'!$F$177</definedName>
    <definedName name="totalf1" localSheetId="5">'[7]PART1'!$F$177</definedName>
    <definedName name="totalf1" localSheetId="6">'[7]PART1'!$F$177</definedName>
    <definedName name="totalf1" localSheetId="7">'[7]PART1'!$F$177</definedName>
    <definedName name="totalf1" localSheetId="9">'[7]PART1'!$F$177</definedName>
    <definedName name="totalf1" localSheetId="8">'[7]PART1'!$F$177</definedName>
    <definedName name="totalf1">#REF!</definedName>
    <definedName name="totalg" localSheetId="3">'[6]PART2'!#REF!</definedName>
    <definedName name="totalg" localSheetId="2">'[6]PART2'!#REF!</definedName>
    <definedName name="totalg" localSheetId="9">'[6]PART2'!#REF!</definedName>
    <definedName name="totalg" localSheetId="8">'[6]PART2'!#REF!</definedName>
    <definedName name="totalg">'[4]Tie Out'!$B$19</definedName>
    <definedName name="totalm" localSheetId="3">'[7]PART1'!$C$168</definedName>
    <definedName name="totalm" localSheetId="2">'[7]PART1'!$C$168</definedName>
    <definedName name="totalm" localSheetId="4">'[7]PART1'!$C$168</definedName>
    <definedName name="totalm" localSheetId="5">'[7]PART1'!$C$168</definedName>
    <definedName name="totalm" localSheetId="6">'[7]PART1'!$C$168</definedName>
    <definedName name="totalm" localSheetId="7">'[7]PART1'!$C$168</definedName>
    <definedName name="totalm" localSheetId="9">'[7]PART1'!$C$168</definedName>
    <definedName name="totalm" localSheetId="8">'[7]PART1'!$C$168</definedName>
    <definedName name="totalm">#REF!</definedName>
    <definedName name="totalm1" localSheetId="3">'[7]PART1'!$C$177</definedName>
    <definedName name="totalm1" localSheetId="2">'[7]PART1'!$C$177</definedName>
    <definedName name="totalm1" localSheetId="4">'[7]PART1'!$C$177</definedName>
    <definedName name="totalm1" localSheetId="5">'[7]PART1'!$C$177</definedName>
    <definedName name="totalm1" localSheetId="6">'[7]PART1'!$C$177</definedName>
    <definedName name="totalm1" localSheetId="7">'[7]PART1'!$C$177</definedName>
    <definedName name="totalm1" localSheetId="9">'[7]PART1'!$C$177</definedName>
    <definedName name="totalm1" localSheetId="8">'[7]PART1'!$C$177</definedName>
    <definedName name="totalm1">#REF!</definedName>
    <definedName name="totalo" localSheetId="3">'[7]PART1'!$I$330</definedName>
    <definedName name="totalo" localSheetId="2">'[7]PART1'!$I$330</definedName>
    <definedName name="totalo" localSheetId="4">'[7]PART1'!$I$330</definedName>
    <definedName name="totalo" localSheetId="5">'[7]PART1'!$I$330</definedName>
    <definedName name="totalo" localSheetId="6">'[7]PART1'!$I$330</definedName>
    <definedName name="totalo" localSheetId="7">'[7]PART1'!$I$330</definedName>
    <definedName name="totalo" localSheetId="9">'[7]PART1'!$I$330</definedName>
    <definedName name="totalo" localSheetId="8">'[7]PART1'!$I$330</definedName>
    <definedName name="totalo">#REF!</definedName>
    <definedName name="totalo1" localSheetId="3">'[7]PART1'!$I$340</definedName>
    <definedName name="totalo1" localSheetId="2">'[7]PART1'!$I$340</definedName>
    <definedName name="totalo1" localSheetId="4">'[7]PART1'!$I$340</definedName>
    <definedName name="totalo1" localSheetId="5">'[7]PART1'!$I$340</definedName>
    <definedName name="totalo1" localSheetId="6">'[7]PART1'!$I$340</definedName>
    <definedName name="totalo1" localSheetId="7">'[7]PART1'!$I$340</definedName>
    <definedName name="totalo1" localSheetId="9">'[7]PART1'!$I$340</definedName>
    <definedName name="totalo1" localSheetId="8">'[7]PART1'!$I$340</definedName>
    <definedName name="totalo1">#REF!</definedName>
    <definedName name="totalr">'[4]Tie Out'!$E$19</definedName>
    <definedName name="totalw" localSheetId="3">'[7]PART1'!$C$330</definedName>
    <definedName name="totalw" localSheetId="2">'[7]PART1'!$C$330</definedName>
    <definedName name="totalw" localSheetId="4">'[7]PART1'!$C$330</definedName>
    <definedName name="totalw" localSheetId="5">'[7]PART1'!$C$330</definedName>
    <definedName name="totalw" localSheetId="6">'[7]PART1'!$C$330</definedName>
    <definedName name="totalw" localSheetId="7">'[7]PART1'!$C$330</definedName>
    <definedName name="totalw" localSheetId="9">'[7]PART1'!$C$330</definedName>
    <definedName name="totalw" localSheetId="8">'[7]PART1'!$C$330</definedName>
    <definedName name="totalw">#REF!</definedName>
    <definedName name="totalw1" localSheetId="3">'[7]PART1'!$C$340</definedName>
    <definedName name="totalw1" localSheetId="2">'[7]PART1'!$C$340</definedName>
    <definedName name="totalw1" localSheetId="4">'[7]PART1'!$C$340</definedName>
    <definedName name="totalw1" localSheetId="5">'[7]PART1'!$C$340</definedName>
    <definedName name="totalw1" localSheetId="6">'[7]PART1'!$C$340</definedName>
    <definedName name="totalw1" localSheetId="7">'[7]PART1'!$C$340</definedName>
    <definedName name="totalw1" localSheetId="9">'[7]PART1'!$C$340</definedName>
    <definedName name="totalw1" localSheetId="8">'[7]PART1'!$C$340</definedName>
    <definedName name="totalw1">#REF!</definedName>
    <definedName name="TRFall">#REF!</definedName>
    <definedName name="TRFres">#REF!</definedName>
  </definedNames>
  <calcPr fullCalcOnLoad="1" refMode="R1C1"/>
</workbook>
</file>

<file path=xl/sharedStrings.xml><?xml version="1.0" encoding="utf-8"?>
<sst xmlns="http://schemas.openxmlformats.org/spreadsheetml/2006/main" count="1336" uniqueCount="405">
  <si>
    <t>Southern Illinois University at Edwardsville</t>
  </si>
  <si>
    <t>Survey of 1994 Baccalaureate Graduates -- Nine Years Out</t>
  </si>
  <si>
    <t>Comparison of All Graduates to Survey Respondents</t>
  </si>
  <si>
    <t>All Graduates</t>
  </si>
  <si>
    <t>School Detail</t>
  </si>
  <si>
    <t>BUS</t>
  </si>
  <si>
    <t>EDUC</t>
  </si>
  <si>
    <t>ENGR</t>
  </si>
  <si>
    <t>NURS</t>
  </si>
  <si>
    <t>FA *</t>
  </si>
  <si>
    <t>HUM*</t>
  </si>
  <si>
    <t>SCI*</t>
  </si>
  <si>
    <t>SOC S*</t>
  </si>
  <si>
    <t>Total</t>
  </si>
  <si>
    <t>Nursing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</si>
  <si>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</si>
  <si>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</si>
  <si>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</si>
  <si>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</si>
  <si>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</si>
  <si>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</si>
  <si>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</si>
  <si>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</si>
  <si>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</si>
  <si>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range</t>
  </si>
  <si>
    <t>20 to 55</t>
  </si>
  <si>
    <t>21 to 52</t>
  </si>
  <si>
    <t>21 to 53</t>
  </si>
  <si>
    <t>21 to 59</t>
  </si>
  <si>
    <t>21 to 57</t>
  </si>
  <si>
    <t>21 to 48</t>
  </si>
  <si>
    <t>22 to 64</t>
  </si>
  <si>
    <t>20 to 64</t>
  </si>
  <si>
    <t xml:space="preserve">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</si>
  <si>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</si>
  <si>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</si>
  <si>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</si>
  <si>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</si>
  <si>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</si>
  <si>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</si>
  <si>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1994</t>
  </si>
  <si>
    <t>Graduated Summer 1994</t>
  </si>
  <si>
    <t>Graduated Fall 1994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</si>
  <si>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</si>
  <si>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</si>
  <si>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</si>
  <si>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</si>
  <si>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</si>
  <si>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</si>
  <si>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</si>
  <si>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</si>
  <si>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</si>
  <si>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</si>
  <si>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</si>
  <si>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</si>
  <si>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</si>
  <si>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</si>
  <si>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</si>
  <si>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 xml:space="preserve">  9 Years or More</t>
  </si>
  <si>
    <t>Graduating GPA (4 point scale)    mean</t>
  </si>
  <si>
    <t>NA</t>
  </si>
  <si>
    <t xml:space="preserve">                                                      Std Dev</t>
  </si>
  <si>
    <t>Survey Respondents</t>
  </si>
  <si>
    <t>21 to 55</t>
  </si>
  <si>
    <t>22 to 46</t>
  </si>
  <si>
    <t>21 to 42</t>
  </si>
  <si>
    <t>22 to 47</t>
  </si>
  <si>
    <t>22 to 59</t>
  </si>
  <si>
    <t>21 to 64</t>
  </si>
  <si>
    <t xml:space="preserve"> </t>
  </si>
  <si>
    <t>1994 Baccalaureate Recipients</t>
  </si>
  <si>
    <t>Profile</t>
  </si>
  <si>
    <t>Bus</t>
  </si>
  <si>
    <t>Educ</t>
  </si>
  <si>
    <t>Engr</t>
  </si>
  <si>
    <t>Hum *</t>
  </si>
  <si>
    <t>Sci *</t>
  </si>
  <si>
    <t>Soc Sci *</t>
  </si>
  <si>
    <t>1 to 53</t>
  </si>
  <si>
    <t>New Freshman</t>
  </si>
  <si>
    <t>Transfer</t>
  </si>
  <si>
    <t>Non-Degree Student</t>
  </si>
  <si>
    <t>4/13/00       * With the exception of two programs, these schools now comprise the College of Arts and Sciences.  Degrees in Human Services and Liberal Studies are included with the Social Sciences.</t>
  </si>
  <si>
    <t>4/13/00</t>
  </si>
  <si>
    <t>Other</t>
  </si>
  <si>
    <t>Less than 25</t>
  </si>
  <si>
    <t>25 thru 34</t>
  </si>
  <si>
    <t>35 or older</t>
  </si>
  <si>
    <t>5 Years or Fewer</t>
  </si>
  <si>
    <t>6 to 9 Years</t>
  </si>
  <si>
    <t>10 Years or More</t>
  </si>
  <si>
    <t>4 Years or Fewer</t>
  </si>
  <si>
    <t>5 to 8 Years</t>
  </si>
  <si>
    <t>9 Years or More</t>
  </si>
  <si>
    <r>
      <t xml:space="preserve">4/12/04       </t>
    </r>
    <r>
      <rPr>
        <sz val="6"/>
        <rFont val="Arial"/>
        <family val="2"/>
      </rPr>
      <t>* With the exception of two programs, these schools now comprise the College of Arts and Sciences.  Degrees in Human Services and Liberal Studies are included with the Social Sciences.</t>
    </r>
  </si>
  <si>
    <r>
      <t>Profile</t>
    </r>
    <r>
      <rPr>
        <sz val="10"/>
        <rFont val="Arial"/>
        <family val="2"/>
      </rPr>
      <t>, con't.</t>
    </r>
  </si>
  <si>
    <t>Southern Illinois University Edwardsville</t>
  </si>
  <si>
    <t>Survey Responses  --  Part I</t>
  </si>
  <si>
    <t>Employment Questions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</si>
  <si>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</si>
  <si>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</si>
  <si>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</si>
  <si>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</si>
  <si>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</si>
  <si>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</si>
  <si>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</si>
  <si>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</si>
  <si>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</si>
  <si>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</si>
  <si>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</si>
  <si>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</si>
  <si>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</si>
  <si>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</si>
  <si>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</si>
  <si>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</si>
  <si>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</si>
  <si>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</si>
  <si>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</si>
  <si>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</si>
  <si>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</si>
  <si>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</si>
  <si>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</si>
  <si>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</si>
  <si>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</si>
  <si>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</si>
  <si>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</si>
  <si>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</si>
  <si>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</si>
  <si>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</si>
  <si>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</si>
  <si>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</si>
  <si>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</si>
  <si>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</si>
  <si>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</si>
  <si>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</si>
  <si>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</si>
  <si>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</si>
  <si>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</si>
  <si>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</si>
  <si>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</si>
  <si>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</si>
  <si>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*  With the exception of two programs, these schools now comprise the College of Arts and Sciences.  Degrees in Human Services and Liberal Studies are included with the Social Sciences.</t>
  </si>
  <si>
    <t>School Detail, con't.</t>
  </si>
  <si>
    <t>Annual Earned Income in Current Job Before Taxes</t>
  </si>
  <si>
    <t xml:space="preserve">    Employed Full-Time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</si>
  <si>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</si>
  <si>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</si>
  <si>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</si>
  <si>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</si>
  <si>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to $44,999</t>
  </si>
  <si>
    <t xml:space="preserve">        $45,000 to 49,999</t>
  </si>
  <si>
    <t xml:space="preserve">        $50,000 or More</t>
  </si>
  <si>
    <t>Mean Salary</t>
  </si>
  <si>
    <t xml:space="preserve">    Employed Part-Time </t>
  </si>
  <si>
    <t xml:space="preserve">        Less Than 20,000</t>
  </si>
  <si>
    <t xml:space="preserve">        20,000 to $24,999</t>
  </si>
  <si>
    <t xml:space="preserve">        $35,000 or More</t>
  </si>
  <si>
    <t>--</t>
  </si>
  <si>
    <t>8.</t>
  </si>
  <si>
    <t>Bachelor's Degree Preparation for Career Path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</si>
  <si>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</si>
  <si>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</si>
  <si>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</si>
  <si>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</si>
  <si>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</si>
  <si>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</si>
  <si>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</si>
  <si>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</si>
  <si>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</si>
  <si>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</si>
  <si>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</si>
  <si>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</si>
  <si>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</si>
  <si>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</si>
  <si>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</si>
  <si>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</si>
  <si>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</si>
  <si>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</si>
  <si>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</si>
  <si>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</si>
  <si>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</si>
  <si>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</si>
  <si>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</si>
  <si>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</si>
  <si>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</si>
  <si>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</si>
  <si>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>continued on nex page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</si>
  <si>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</si>
  <si>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</si>
  <si>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</si>
  <si>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</si>
  <si>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</si>
  <si>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Entertainment, Performers, Sports &amp; Related</t>
  </si>
  <si>
    <t xml:space="preserve">    Media and Communication Workers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</si>
  <si>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</si>
  <si>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</si>
  <si>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</si>
  <si>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</si>
  <si>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</si>
  <si>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</si>
  <si>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</si>
  <si>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</si>
  <si>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</si>
  <si>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</si>
  <si>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</si>
  <si>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</si>
  <si>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</si>
  <si>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</si>
  <si>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</si>
  <si>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</si>
  <si>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</si>
  <si>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</si>
  <si>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</si>
  <si>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</si>
  <si>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</si>
  <si>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</si>
  <si>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</si>
  <si>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</si>
  <si>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</si>
  <si>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</si>
  <si>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</si>
  <si>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</si>
  <si>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</si>
  <si>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</si>
  <si>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</si>
  <si>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</si>
  <si>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</si>
  <si>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</si>
  <si>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1994 Baccalaureate Graduates Nine Years Out</t>
  </si>
  <si>
    <t>Employment</t>
  </si>
  <si>
    <t>Nurs</t>
  </si>
  <si>
    <t>Hum*</t>
  </si>
  <si>
    <t>Sci*</t>
  </si>
  <si>
    <t>Soc Sci*</t>
  </si>
  <si>
    <t>2.</t>
  </si>
  <si>
    <t>3.</t>
  </si>
  <si>
    <t>6.</t>
  </si>
  <si>
    <t>7.</t>
  </si>
  <si>
    <t xml:space="preserve">        $24,000 to $29,999</t>
  </si>
  <si>
    <t>9a.</t>
  </si>
  <si>
    <r>
      <t xml:space="preserve">Employment, </t>
    </r>
    <r>
      <rPr>
        <b/>
        <i/>
        <sz val="12"/>
        <rFont val="Arial"/>
        <family val="2"/>
      </rPr>
      <t>con't.</t>
    </r>
  </si>
  <si>
    <t>*</t>
  </si>
  <si>
    <t>**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</si>
  <si>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</si>
  <si>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</si>
  <si>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</si>
  <si>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</si>
  <si>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</si>
  <si>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</si>
  <si>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Survey Responses  --  Part II</t>
  </si>
  <si>
    <t>Education Questions</t>
  </si>
  <si>
    <t>Additional Postsecondary Degree?</t>
  </si>
  <si>
    <t xml:space="preserve">    Yes **</t>
  </si>
  <si>
    <t xml:space="preserve">     No</t>
  </si>
  <si>
    <t>If Yes, What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</si>
  <si>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</si>
  <si>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</si>
  <si>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</si>
  <si>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</si>
  <si>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</si>
  <si>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</si>
  <si>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</si>
  <si>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</si>
  <si>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</si>
  <si>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11.</t>
  </si>
  <si>
    <t>Currently Pursuing a Degree?</t>
  </si>
  <si>
    <t xml:space="preserve">    Yes, Full Time **</t>
  </si>
  <si>
    <t xml:space="preserve">    Yes, Part Time **</t>
  </si>
  <si>
    <t xml:space="preserve">    No </t>
  </si>
  <si>
    <t>12.</t>
  </si>
  <si>
    <t>Bachelor's Degree Preparation for Additional</t>
  </si>
  <si>
    <t>Degree</t>
  </si>
  <si>
    <t>With the exception of two programs, these schools now comprise the College of Arts and Sciences.  Degrees in Human Services and Liberal Studies are included with the Social Sciences.</t>
  </si>
  <si>
    <t>The responses marked with asterisks each lead to a related question which was to be answered only by those who selected the asterisked responses.</t>
  </si>
  <si>
    <t>1994 Baccalaureat Graduates Nine Years Out</t>
  </si>
  <si>
    <t>Additional Education</t>
  </si>
  <si>
    <t xml:space="preserve">    Yes</t>
  </si>
  <si>
    <t xml:space="preserve">    Yes, Full Time</t>
  </si>
  <si>
    <t xml:space="preserve">    Yes, Part Time</t>
  </si>
  <si>
    <t>Satisfaction Questions</t>
  </si>
  <si>
    <t>Present Attitude Towards the 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</si>
  <si>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</si>
  <si>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</si>
  <si>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</si>
  <si>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</si>
  <si>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</si>
  <si>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</si>
  <si>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Present Attitude Towards your Bachelor's</t>
  </si>
  <si>
    <t>Degree Major</t>
  </si>
  <si>
    <t>Satisfaction</t>
  </si>
  <si>
    <t>This question is copied in (values and formats only) form Section 4.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</si>
  <si>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</si>
  <si>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</si>
  <si>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</si>
  <si>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</si>
  <si>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</si>
  <si>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</si>
  <si>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</si>
  <si>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</si>
  <si>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</si>
  <si>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</si>
  <si>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</si>
  <si>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</si>
  <si>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</si>
  <si>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</si>
  <si>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</si>
  <si>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</si>
  <si>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</si>
  <si>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</si>
  <si>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</si>
  <si>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</si>
  <si>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</si>
  <si>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</si>
  <si>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</si>
  <si>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</si>
  <si>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</si>
  <si>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</si>
  <si>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</si>
  <si>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</si>
  <si>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</si>
  <si>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</si>
  <si>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</si>
  <si>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</si>
  <si>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</si>
  <si>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</si>
  <si>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</si>
  <si>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</si>
  <si>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</si>
  <si>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</si>
  <si>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</si>
  <si>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</si>
  <si>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</si>
  <si>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</si>
  <si>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</si>
  <si>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</si>
  <si>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</si>
  <si>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</si>
  <si>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</si>
  <si>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</si>
  <si>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</si>
  <si>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</si>
  <si>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</si>
  <si>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</si>
  <si>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</si>
  <si>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</si>
  <si>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</si>
  <si>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</si>
  <si>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</si>
  <si>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19.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</si>
  <si>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</si>
  <si>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</si>
  <si>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</si>
  <si>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</si>
  <si>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</si>
  <si>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</si>
  <si>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</si>
  <si>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</si>
  <si>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</si>
  <si>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</si>
  <si>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</si>
  <si>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</si>
  <si>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</si>
  <si>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</si>
  <si>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</si>
  <si>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</si>
  <si>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</si>
  <si>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</si>
  <si>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</si>
  <si>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</si>
  <si>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</si>
  <si>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</si>
  <si>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</si>
  <si>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&amp; Experiences</t>
  </si>
  <si>
    <t>ALUM994 -- 9-Year Out of 1994 Grads</t>
  </si>
  <si>
    <t>Surveyed summer of 2003</t>
  </si>
  <si>
    <t>Processed March of 2004</t>
  </si>
  <si>
    <t>Tie Out</t>
  </si>
  <si>
    <t>Gradresp-schools</t>
  </si>
  <si>
    <t>Survey Population and Respondents</t>
  </si>
  <si>
    <t>1994 Baccalaureate Degrees</t>
  </si>
  <si>
    <t xml:space="preserve">     Less persons who received 2 baccalaureate degrees</t>
  </si>
  <si>
    <t>1994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</si>
  <si>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</si>
  <si>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</si>
  <si>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</si>
  <si>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</si>
  <si>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</si>
  <si>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</si>
  <si>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</si>
  <si>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 by School</t>
  </si>
  <si>
    <t>GradResp-Charts</t>
  </si>
  <si>
    <t>Charts of Profile</t>
  </si>
  <si>
    <t>Part 1-Schools</t>
  </si>
  <si>
    <t>Part 2-Schools</t>
  </si>
  <si>
    <t>Part 3-Schools</t>
  </si>
  <si>
    <t>Part 4-Schools</t>
  </si>
  <si>
    <t>Part 1-Schools Charts</t>
  </si>
  <si>
    <t>Employment Questions Charts</t>
  </si>
  <si>
    <t>Education Questions Charts</t>
  </si>
  <si>
    <t>Part 2-Schools Charts</t>
  </si>
  <si>
    <t>Satisfaction Questions Charts</t>
  </si>
  <si>
    <t>Part 3-Schools Charts</t>
  </si>
  <si>
    <t xml:space="preserve">Southern Illinois University Edwardsville   </t>
  </si>
  <si>
    <t xml:space="preserve">Survey of 1994 Baccalaureate Graduates -- Nine Years Out   </t>
  </si>
  <si>
    <t xml:space="preserve">Survey Responses  --  Part III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</si>
</sst>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6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2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i/>
      <sz val="12"/>
      <name val="Helvetica"/>
      <family val="2"/>
    </font>
    <font>
      <b/>
      <sz val="10"/>
      <name val="Arial"/>
      <family val="2"/>
    </font>
    <font>
      <b/>
      <sz val="8"/>
      <name val="Helvetica"/>
      <family val="2"/>
    </font>
    <font>
      <sz val="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16.75"/>
      <name val="Arial"/>
      <family val="0"/>
    </font>
    <font>
      <sz val="16.25"/>
      <name val="Arial"/>
      <family val="0"/>
    </font>
    <font>
      <sz val="14.25"/>
      <name val="Arial"/>
      <family val="0"/>
    </font>
    <font>
      <sz val="16.5"/>
      <name val="Arial"/>
      <family val="0"/>
    </font>
    <font>
      <i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8.5"/>
      <name val="Arial"/>
      <family val="2"/>
    </font>
    <font>
      <sz val="28"/>
      <name val="Arial"/>
      <family val="0"/>
    </font>
    <font>
      <sz val="24.5"/>
      <name val="Arial"/>
      <family val="0"/>
    </font>
    <font>
      <sz val="10.25"/>
      <name val="Arial"/>
      <family val="2"/>
    </font>
    <font>
      <sz val="15.75"/>
      <name val="Arial"/>
      <family val="0"/>
    </font>
    <font>
      <sz val="8.25"/>
      <name val="Arial"/>
      <family val="2"/>
    </font>
    <font>
      <sz val="27"/>
      <name val="Arial"/>
      <family val="0"/>
    </font>
    <font>
      <sz val="12.5"/>
      <name val="Arial"/>
      <family val="2"/>
    </font>
    <font>
      <sz val="12"/>
      <name val="Helv"/>
      <family val="0"/>
    </font>
    <font>
      <b/>
      <sz val="11.25"/>
      <name val="Arial"/>
      <family val="2"/>
    </font>
    <font>
      <sz val="19.5"/>
      <name val="Arial"/>
      <family val="0"/>
    </font>
    <font>
      <sz val="19.25"/>
      <name val="Arial"/>
      <family val="0"/>
    </font>
    <font>
      <sz val="16"/>
      <name val="Arial"/>
      <family val="0"/>
    </font>
    <font>
      <sz val="6.75"/>
      <name val="Arial"/>
      <family val="2"/>
    </font>
    <font>
      <sz val="8.5"/>
      <name val="Arial"/>
      <family val="2"/>
    </font>
    <font>
      <sz val="14.75"/>
      <name val="Arial"/>
      <family val="0"/>
    </font>
    <font>
      <b/>
      <sz val="9.25"/>
      <name val="Arial"/>
      <family val="2"/>
    </font>
    <font>
      <sz val="15.5"/>
      <name val="Arial"/>
      <family val="0"/>
    </font>
    <font>
      <sz val="6.25"/>
      <name val="Arial"/>
      <family val="2"/>
    </font>
    <font>
      <b/>
      <sz val="9.75"/>
      <name val="Arial"/>
      <family val="2"/>
    </font>
    <font>
      <b/>
      <sz val="12"/>
      <color indexed="9"/>
      <name val="Helvetica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i/>
      <sz val="12"/>
      <color indexed="9"/>
      <name val="Helvetica"/>
      <family val="2"/>
    </font>
    <font>
      <b/>
      <sz val="10"/>
      <color indexed="9"/>
      <name val="Arial"/>
      <family val="2"/>
    </font>
    <font>
      <b/>
      <sz val="8"/>
      <color indexed="9"/>
      <name val="Helvetic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0" fillId="0" borderId="1" xfId="25" applyFont="1" applyBorder="1" applyProtection="1">
      <alignment/>
      <protection locked="0"/>
    </xf>
    <xf numFmtId="0" fontId="11" fillId="0" borderId="2" xfId="26" applyFont="1" applyBorder="1">
      <alignment/>
      <protection locked="0"/>
    </xf>
    <xf numFmtId="0" fontId="11" fillId="0" borderId="3" xfId="26" applyFont="1" applyBorder="1">
      <alignment/>
      <protection locked="0"/>
    </xf>
    <xf numFmtId="0" fontId="11" fillId="0" borderId="0" xfId="26" applyFont="1" applyFill="1" applyBorder="1">
      <alignment/>
      <protection locked="0"/>
    </xf>
    <xf numFmtId="0" fontId="12" fillId="0" borderId="2" xfId="34" applyFont="1" applyBorder="1">
      <alignment/>
      <protection locked="0"/>
    </xf>
    <xf numFmtId="0" fontId="13" fillId="0" borderId="0" xfId="27" applyFont="1">
      <alignment/>
      <protection/>
    </xf>
    <xf numFmtId="0" fontId="10" fillId="0" borderId="4" xfId="25" applyNumberFormat="1" applyFont="1" applyBorder="1" applyProtection="1">
      <alignment/>
      <protection locked="0"/>
    </xf>
    <xf numFmtId="0" fontId="11" fillId="0" borderId="0" xfId="26" applyFont="1" applyBorder="1">
      <alignment/>
      <protection locked="0"/>
    </xf>
    <xf numFmtId="0" fontId="11" fillId="0" borderId="5" xfId="26" applyFont="1" applyBorder="1">
      <alignment/>
      <protection locked="0"/>
    </xf>
    <xf numFmtId="0" fontId="14" fillId="0" borderId="0" xfId="26" applyFont="1" applyBorder="1">
      <alignment/>
      <protection locked="0"/>
    </xf>
    <xf numFmtId="0" fontId="12" fillId="0" borderId="0" xfId="34" applyFont="1" applyBorder="1">
      <alignment/>
      <protection locked="0"/>
    </xf>
    <xf numFmtId="0" fontId="9" fillId="0" borderId="4" xfId="25" applyNumberFormat="1" applyFont="1" applyBorder="1" applyProtection="1">
      <alignment/>
      <protection locked="0"/>
    </xf>
    <xf numFmtId="0" fontId="15" fillId="0" borderId="4" xfId="25" applyNumberFormat="1" applyFont="1" applyBorder="1" applyProtection="1">
      <alignment/>
      <protection locked="0"/>
    </xf>
    <xf numFmtId="0" fontId="11" fillId="0" borderId="6" xfId="26" applyFont="1" applyBorder="1">
      <alignment/>
      <protection locked="0"/>
    </xf>
    <xf numFmtId="0" fontId="11" fillId="0" borderId="7" xfId="26" applyFont="1" applyBorder="1">
      <alignment/>
      <protection locked="0"/>
    </xf>
    <xf numFmtId="0" fontId="15" fillId="0" borderId="8" xfId="25" applyNumberFormat="1" applyFont="1" applyBorder="1" applyProtection="1">
      <alignment/>
      <protection locked="0"/>
    </xf>
    <xf numFmtId="0" fontId="17" fillId="0" borderId="9" xfId="25" applyNumberFormat="1" applyFont="1" applyBorder="1" applyProtection="1">
      <alignment/>
      <protection locked="0"/>
    </xf>
    <xf numFmtId="0" fontId="12" fillId="0" borderId="9" xfId="26" applyFont="1" applyBorder="1" applyAlignment="1">
      <alignment horizontal="center" vertical="top"/>
      <protection locked="0"/>
    </xf>
    <xf numFmtId="0" fontId="12" fillId="0" borderId="10" xfId="26" applyFont="1" applyBorder="1" applyAlignment="1">
      <alignment horizontal="center" vertical="top"/>
      <protection locked="0"/>
    </xf>
    <xf numFmtId="0" fontId="12" fillId="0" borderId="11" xfId="26" applyFont="1" applyBorder="1" applyAlignment="1">
      <alignment horizontal="center" vertical="top"/>
      <protection locked="0"/>
    </xf>
    <xf numFmtId="0" fontId="12" fillId="0" borderId="8" xfId="26" applyFont="1" applyBorder="1" applyAlignment="1">
      <alignment horizontal="center" vertical="top"/>
      <protection locked="0"/>
    </xf>
    <xf numFmtId="0" fontId="12" fillId="0" borderId="6" xfId="26" applyFont="1" applyBorder="1" applyAlignment="1">
      <alignment horizontal="center" vertical="top"/>
      <protection locked="0"/>
    </xf>
    <xf numFmtId="0" fontId="11" fillId="0" borderId="1" xfId="26" applyFont="1" applyBorder="1" applyAlignment="1">
      <alignment horizontal="center"/>
      <protection locked="0"/>
    </xf>
    <xf numFmtId="0" fontId="11" fillId="0" borderId="2" xfId="26" applyFont="1" applyBorder="1" applyAlignment="1">
      <alignment horizontal="center"/>
      <protection locked="0"/>
    </xf>
    <xf numFmtId="0" fontId="11" fillId="0" borderId="3" xfId="26" applyFont="1" applyBorder="1" applyAlignment="1">
      <alignment horizontal="center"/>
      <protection locked="0"/>
    </xf>
    <xf numFmtId="0" fontId="11" fillId="0" borderId="4" xfId="26" applyFont="1" applyBorder="1">
      <alignment/>
      <protection locked="0"/>
    </xf>
    <xf numFmtId="0" fontId="9" fillId="0" borderId="1" xfId="25" applyNumberFormat="1" applyFont="1" applyBorder="1" applyProtection="1">
      <alignment/>
      <protection locked="0"/>
    </xf>
    <xf numFmtId="173" fontId="11" fillId="0" borderId="1" xfId="32" applyNumberFormat="1" applyFont="1" applyFill="1" applyBorder="1" applyAlignment="1" applyProtection="1">
      <alignment horizontal="center"/>
      <protection locked="0"/>
    </xf>
    <xf numFmtId="173" fontId="11" fillId="0" borderId="2" xfId="32" applyNumberFormat="1" applyFont="1" applyFill="1" applyBorder="1" applyAlignment="1" applyProtection="1">
      <alignment horizontal="center"/>
      <protection locked="0"/>
    </xf>
    <xf numFmtId="173" fontId="11" fillId="0" borderId="3" xfId="32" applyNumberFormat="1" applyFont="1" applyFill="1" applyBorder="1" applyAlignment="1" applyProtection="1">
      <alignment horizontal="center"/>
      <protection locked="0"/>
    </xf>
    <xf numFmtId="0" fontId="13" fillId="0" borderId="0" xfId="27" applyFont="1" applyFill="1">
      <alignment/>
      <protection/>
    </xf>
    <xf numFmtId="173" fontId="11" fillId="0" borderId="4" xfId="32" applyNumberFormat="1" applyFont="1" applyFill="1" applyBorder="1" applyAlignment="1" applyProtection="1">
      <alignment horizontal="center"/>
      <protection locked="0"/>
    </xf>
    <xf numFmtId="173" fontId="11" fillId="0" borderId="0" xfId="32" applyNumberFormat="1" applyFont="1" applyFill="1" applyBorder="1" applyAlignment="1" applyProtection="1">
      <alignment horizontal="center"/>
      <protection locked="0"/>
    </xf>
    <xf numFmtId="173" fontId="11" fillId="0" borderId="5" xfId="32" applyNumberFormat="1" applyFont="1" applyFill="1" applyBorder="1" applyAlignment="1" applyProtection="1">
      <alignment horizontal="center"/>
      <protection locked="0"/>
    </xf>
    <xf numFmtId="0" fontId="9" fillId="0" borderId="8" xfId="25" applyNumberFormat="1" applyFont="1" applyBorder="1" applyProtection="1">
      <alignment/>
      <protection locked="0"/>
    </xf>
    <xf numFmtId="0" fontId="11" fillId="0" borderId="0" xfId="29" applyFont="1" applyFill="1" applyBorder="1">
      <alignment/>
    </xf>
    <xf numFmtId="0" fontId="11" fillId="0" borderId="8" xfId="26" applyFont="1" applyFill="1" applyBorder="1">
      <alignment/>
      <protection locked="0"/>
    </xf>
    <xf numFmtId="173" fontId="11" fillId="0" borderId="1" xfId="32" applyNumberFormat="1" applyFont="1" applyFill="1" applyBorder="1" applyAlignment="1">
      <alignment horizontal="center"/>
    </xf>
    <xf numFmtId="173" fontId="11" fillId="0" borderId="2" xfId="32" applyNumberFormat="1" applyFont="1" applyFill="1" applyBorder="1" applyAlignment="1">
      <alignment horizontal="center"/>
    </xf>
    <xf numFmtId="173" fontId="11" fillId="0" borderId="3" xfId="32" applyNumberFormat="1" applyFont="1" applyFill="1" applyBorder="1" applyAlignment="1">
      <alignment horizontal="center"/>
    </xf>
    <xf numFmtId="0" fontId="9" fillId="0" borderId="8" xfId="25" applyNumberFormat="1" applyFont="1" applyBorder="1" applyAlignment="1" applyProtection="1">
      <alignment horizontal="left"/>
      <protection locked="0"/>
    </xf>
    <xf numFmtId="182" fontId="11" fillId="0" borderId="8" xfId="17" applyNumberFormat="1" applyFont="1" applyFill="1" applyBorder="1" applyAlignment="1">
      <alignment horizontal="center"/>
    </xf>
    <xf numFmtId="182" fontId="11" fillId="0" borderId="6" xfId="17" applyNumberFormat="1" applyFont="1" applyFill="1" applyBorder="1" applyAlignment="1">
      <alignment horizontal="center"/>
    </xf>
    <xf numFmtId="182" fontId="11" fillId="0" borderId="7" xfId="17" applyNumberFormat="1" applyFont="1" applyFill="1" applyBorder="1" applyAlignment="1">
      <alignment horizontal="center"/>
    </xf>
    <xf numFmtId="0" fontId="11" fillId="0" borderId="0" xfId="27" applyFont="1" applyBorder="1">
      <alignment/>
      <protection/>
    </xf>
    <xf numFmtId="0" fontId="9" fillId="0" borderId="0" xfId="25" applyNumberFormat="1" applyFont="1" applyBorder="1" applyProtection="1">
      <alignment/>
      <protection locked="0"/>
    </xf>
    <xf numFmtId="0" fontId="11" fillId="0" borderId="5" xfId="26" applyFont="1" applyFill="1" applyBorder="1">
      <alignment/>
      <protection locked="0"/>
    </xf>
    <xf numFmtId="173" fontId="11" fillId="0" borderId="8" xfId="32" applyNumberFormat="1" applyFont="1" applyFill="1" applyBorder="1" applyAlignment="1" applyProtection="1">
      <alignment horizontal="center"/>
      <protection locked="0"/>
    </xf>
    <xf numFmtId="173" fontId="11" fillId="0" borderId="6" xfId="32" applyNumberFormat="1" applyFont="1" applyFill="1" applyBorder="1" applyAlignment="1" applyProtection="1">
      <alignment horizontal="center"/>
      <protection locked="0"/>
    </xf>
    <xf numFmtId="173" fontId="11" fillId="0" borderId="7" xfId="32" applyNumberFormat="1" applyFont="1" applyFill="1" applyBorder="1" applyAlignment="1" applyProtection="1">
      <alignment horizontal="center"/>
      <protection locked="0"/>
    </xf>
    <xf numFmtId="172" fontId="11" fillId="0" borderId="4" xfId="27" applyNumberFormat="1" applyFont="1" applyBorder="1" applyAlignment="1">
      <alignment horizontal="center"/>
      <protection/>
    </xf>
    <xf numFmtId="172" fontId="11" fillId="0" borderId="0" xfId="27" applyNumberFormat="1" applyFont="1" applyBorder="1" applyAlignment="1">
      <alignment horizontal="center"/>
      <protection/>
    </xf>
    <xf numFmtId="0" fontId="11" fillId="0" borderId="0" xfId="27" applyFont="1" applyBorder="1" applyAlignment="1">
      <alignment horizontal="center"/>
      <protection/>
    </xf>
    <xf numFmtId="172" fontId="11" fillId="0" borderId="5" xfId="27" applyNumberFormat="1" applyFont="1" applyBorder="1" applyAlignment="1">
      <alignment horizontal="center"/>
      <protection/>
    </xf>
    <xf numFmtId="0" fontId="9" fillId="0" borderId="8" xfId="25" applyFont="1" applyBorder="1">
      <alignment/>
    </xf>
    <xf numFmtId="172" fontId="11" fillId="0" borderId="8" xfId="27" applyNumberFormat="1" applyFont="1" applyBorder="1" applyAlignment="1">
      <alignment horizontal="center"/>
      <protection/>
    </xf>
    <xf numFmtId="172" fontId="11" fillId="0" borderId="6" xfId="27" applyNumberFormat="1" applyFont="1" applyBorder="1" applyAlignment="1">
      <alignment horizontal="center"/>
      <protection/>
    </xf>
    <xf numFmtId="0" fontId="11" fillId="0" borderId="6" xfId="27" applyFont="1" applyBorder="1" applyAlignment="1">
      <alignment horizontal="center"/>
      <protection/>
    </xf>
    <xf numFmtId="172" fontId="11" fillId="0" borderId="7" xfId="27" applyNumberFormat="1" applyFont="1" applyBorder="1" applyAlignment="1">
      <alignment horizontal="center"/>
      <protection/>
    </xf>
    <xf numFmtId="14" fontId="11" fillId="0" borderId="9" xfId="27" applyNumberFormat="1" applyFont="1" applyBorder="1" applyAlignment="1" quotePrefix="1">
      <alignment horizontal="left"/>
      <protection/>
    </xf>
    <xf numFmtId="0" fontId="13" fillId="0" borderId="10" xfId="27" applyFont="1" applyBorder="1">
      <alignment/>
      <protection/>
    </xf>
    <xf numFmtId="0" fontId="13" fillId="0" borderId="11" xfId="27" applyFont="1" applyBorder="1">
      <alignment/>
      <protection/>
    </xf>
    <xf numFmtId="0" fontId="11" fillId="0" borderId="0" xfId="27" applyFont="1">
      <alignment/>
      <protection/>
    </xf>
    <xf numFmtId="0" fontId="9" fillId="0" borderId="12" xfId="25" applyNumberFormat="1" applyFont="1" applyBorder="1" applyProtection="1">
      <alignment/>
      <protection locked="0"/>
    </xf>
    <xf numFmtId="0" fontId="9" fillId="0" borderId="13" xfId="25" applyNumberFormat="1" applyFont="1" applyBorder="1" applyAlignment="1" applyProtection="1">
      <alignment horizontal="left"/>
      <protection locked="0"/>
    </xf>
    <xf numFmtId="172" fontId="11" fillId="0" borderId="1" xfId="27" applyNumberFormat="1" applyFont="1" applyBorder="1" applyAlignment="1">
      <alignment horizontal="center"/>
      <protection/>
    </xf>
    <xf numFmtId="172" fontId="11" fillId="0" borderId="2" xfId="27" applyNumberFormat="1" applyFont="1" applyBorder="1" applyAlignment="1">
      <alignment horizontal="center"/>
      <protection/>
    </xf>
    <xf numFmtId="0" fontId="11" fillId="0" borderId="2" xfId="27" applyFont="1" applyBorder="1" applyAlignment="1">
      <alignment horizontal="center"/>
      <protection/>
    </xf>
    <xf numFmtId="172" fontId="11" fillId="0" borderId="3" xfId="27" applyNumberFormat="1" applyFont="1" applyBorder="1" applyAlignment="1">
      <alignment horizontal="center"/>
      <protection/>
    </xf>
    <xf numFmtId="0" fontId="18" fillId="0" borderId="0" xfId="27" applyFont="1">
      <alignment/>
      <protection/>
    </xf>
    <xf numFmtId="0" fontId="13" fillId="0" borderId="0" xfId="27" applyFont="1" applyBorder="1">
      <alignment/>
      <protection/>
    </xf>
    <xf numFmtId="0" fontId="11" fillId="0" borderId="0" xfId="26" applyFont="1" applyBorder="1" applyAlignment="1">
      <alignment horizontal="right"/>
      <protection locked="0"/>
    </xf>
    <xf numFmtId="0" fontId="11" fillId="0" borderId="0" xfId="15" applyFont="1" applyBorder="1">
      <alignment horizontal="right"/>
      <protection locked="0"/>
    </xf>
    <xf numFmtId="0" fontId="12" fillId="0" borderId="0" xfId="26" applyFont="1" applyBorder="1" applyAlignment="1">
      <alignment horizontal="center" vertical="top"/>
      <protection locked="0"/>
    </xf>
    <xf numFmtId="0" fontId="11" fillId="0" borderId="0" xfId="16" applyFont="1" applyBorder="1">
      <alignment horizontal="right"/>
      <protection locked="0"/>
    </xf>
    <xf numFmtId="0" fontId="11" fillId="0" borderId="0" xfId="29" applyNumberFormat="1" applyFont="1" applyBorder="1" applyProtection="1">
      <alignment/>
      <protection locked="0"/>
    </xf>
    <xf numFmtId="14" fontId="18" fillId="0" borderId="0" xfId="27" applyNumberFormat="1" applyFont="1" applyAlignment="1" quotePrefix="1">
      <alignment horizontal="left"/>
      <protection/>
    </xf>
    <xf numFmtId="0" fontId="16" fillId="0" borderId="1" xfId="34" applyFont="1" applyBorder="1">
      <alignment/>
      <protection locked="0"/>
    </xf>
    <xf numFmtId="0" fontId="13" fillId="0" borderId="0" xfId="0" applyFont="1" applyAlignment="1">
      <alignment/>
    </xf>
    <xf numFmtId="0" fontId="16" fillId="0" borderId="4" xfId="34" applyFont="1" applyBorder="1">
      <alignment/>
      <protection locked="0"/>
    </xf>
    <xf numFmtId="0" fontId="28" fillId="0" borderId="8" xfId="26" applyFont="1" applyBorder="1">
      <alignment/>
      <protection locked="0"/>
    </xf>
    <xf numFmtId="0" fontId="16" fillId="0" borderId="4" xfId="35" applyFont="1" applyBorder="1" applyAlignment="1">
      <alignment/>
    </xf>
    <xf numFmtId="0" fontId="11" fillId="0" borderId="1" xfId="26" applyFont="1" applyBorder="1">
      <alignment/>
      <protection locked="0"/>
    </xf>
    <xf numFmtId="0" fontId="16" fillId="0" borderId="8" xfId="26" applyFont="1" applyBorder="1" applyAlignment="1">
      <alignment vertical="top"/>
      <protection locked="0"/>
    </xf>
    <xf numFmtId="0" fontId="11" fillId="0" borderId="7" xfId="26" applyFont="1" applyBorder="1" applyAlignment="1">
      <alignment vertical="top"/>
      <protection locked="0"/>
    </xf>
    <xf numFmtId="0" fontId="12" fillId="0" borderId="7" xfId="26" applyFont="1" applyBorder="1" applyAlignment="1">
      <alignment horizontal="center" vertical="top"/>
      <protection locked="0"/>
    </xf>
    <xf numFmtId="0" fontId="11" fillId="0" borderId="8" xfId="26" applyFont="1" applyBorder="1">
      <alignment/>
      <protection locked="0"/>
    </xf>
    <xf numFmtId="0" fontId="11" fillId="0" borderId="9" xfId="26" applyFont="1" applyBorder="1" applyAlignment="1">
      <alignment horizontal="center"/>
      <protection locked="0"/>
    </xf>
    <xf numFmtId="0" fontId="58" fillId="0" borderId="0" xfId="25" applyNumberFormat="1" applyFont="1" applyBorder="1" applyProtection="1">
      <alignment/>
      <protection locked="0"/>
    </xf>
    <xf numFmtId="0" fontId="11" fillId="0" borderId="10" xfId="26" applyFont="1" applyBorder="1" applyAlignment="1">
      <alignment horizontal="center"/>
      <protection locked="0"/>
    </xf>
    <xf numFmtId="0" fontId="11" fillId="0" borderId="11" xfId="26" applyFont="1" applyBorder="1" applyAlignment="1">
      <alignment horizontal="center"/>
      <protection locked="0"/>
    </xf>
    <xf numFmtId="0" fontId="11" fillId="0" borderId="0" xfId="0" applyFont="1" applyAlignment="1">
      <alignment/>
    </xf>
    <xf numFmtId="173" fontId="11" fillId="0" borderId="0" xfId="32" applyNumberFormat="1" applyFont="1" applyBorder="1" applyAlignment="1">
      <alignment horizontal="center"/>
    </xf>
    <xf numFmtId="173" fontId="11" fillId="0" borderId="5" xfId="32" applyNumberFormat="1" applyFont="1" applyBorder="1" applyAlignment="1">
      <alignment horizontal="center"/>
    </xf>
    <xf numFmtId="0" fontId="11" fillId="0" borderId="7" xfId="26" applyFont="1" applyBorder="1" applyAlignment="1">
      <alignment horizontal="center"/>
      <protection locked="0"/>
    </xf>
    <xf numFmtId="1" fontId="11" fillId="0" borderId="6" xfId="32" applyNumberFormat="1" applyFont="1" applyBorder="1" applyAlignment="1">
      <alignment horizontal="center"/>
    </xf>
    <xf numFmtId="0" fontId="11" fillId="0" borderId="9" xfId="26" applyFont="1" applyBorder="1">
      <alignment/>
      <protection locked="0"/>
    </xf>
    <xf numFmtId="0" fontId="11" fillId="0" borderId="11" xfId="26" applyFont="1" applyBorder="1">
      <alignment/>
      <protection locked="0"/>
    </xf>
    <xf numFmtId="173" fontId="11" fillId="0" borderId="1" xfId="26" applyNumberFormat="1" applyFont="1" applyBorder="1">
      <alignment/>
      <protection locked="0"/>
    </xf>
    <xf numFmtId="173" fontId="11" fillId="0" borderId="2" xfId="26" applyNumberFormat="1" applyFont="1" applyBorder="1">
      <alignment/>
      <protection locked="0"/>
    </xf>
    <xf numFmtId="173" fontId="11" fillId="0" borderId="3" xfId="26" applyNumberFormat="1" applyFont="1" applyBorder="1">
      <alignment/>
      <protection locked="0"/>
    </xf>
    <xf numFmtId="0" fontId="11" fillId="0" borderId="8" xfId="26" applyFont="1" applyBorder="1" applyAlignment="1">
      <alignment horizontal="center"/>
      <protection locked="0"/>
    </xf>
    <xf numFmtId="0" fontId="11" fillId="0" borderId="6" xfId="26" applyFont="1" applyBorder="1" applyAlignment="1">
      <alignment horizontal="center"/>
      <protection locked="0"/>
    </xf>
    <xf numFmtId="1" fontId="11" fillId="0" borderId="0" xfId="32" applyNumberFormat="1" applyFont="1" applyBorder="1" applyAlignment="1">
      <alignment horizontal="center"/>
    </xf>
    <xf numFmtId="0" fontId="11" fillId="0" borderId="5" xfId="26" applyFont="1" applyBorder="1" applyAlignment="1">
      <alignment horizontal="center"/>
      <protection locked="0"/>
    </xf>
    <xf numFmtId="173" fontId="11" fillId="0" borderId="4" xfId="26" applyNumberFormat="1" applyFont="1" applyBorder="1">
      <alignment/>
      <protection locked="0"/>
    </xf>
    <xf numFmtId="173" fontId="11" fillId="0" borderId="0" xfId="26" applyNumberFormat="1" applyFont="1" applyBorder="1">
      <alignment/>
      <protection locked="0"/>
    </xf>
    <xf numFmtId="173" fontId="11" fillId="0" borderId="4" xfId="32" applyNumberFormat="1" applyFont="1" applyBorder="1" applyAlignment="1">
      <alignment horizontal="center"/>
    </xf>
    <xf numFmtId="1" fontId="11" fillId="0" borderId="8" xfId="32" applyNumberFormat="1" applyFont="1" applyBorder="1" applyAlignment="1">
      <alignment horizontal="center"/>
    </xf>
    <xf numFmtId="0" fontId="11" fillId="0" borderId="5" xfId="26" applyFont="1" applyFill="1" applyBorder="1" applyAlignment="1">
      <alignment horizontal="left"/>
      <protection locked="0"/>
    </xf>
    <xf numFmtId="0" fontId="11" fillId="0" borderId="0" xfId="26" applyFont="1" applyFill="1" applyBorder="1" applyAlignment="1">
      <alignment horizontal="right"/>
      <protection locked="0"/>
    </xf>
    <xf numFmtId="0" fontId="11" fillId="0" borderId="7" xfId="26" applyFont="1" applyFill="1" applyBorder="1" applyAlignment="1">
      <alignment horizontal="center"/>
      <protection locked="0"/>
    </xf>
    <xf numFmtId="1" fontId="11" fillId="0" borderId="8" xfId="32" applyNumberFormat="1" applyFont="1" applyFill="1" applyBorder="1" applyAlignment="1">
      <alignment horizontal="center"/>
    </xf>
    <xf numFmtId="1" fontId="11" fillId="0" borderId="6" xfId="32" applyNumberFormat="1" applyFont="1" applyFill="1" applyBorder="1" applyAlignment="1">
      <alignment horizontal="center"/>
    </xf>
    <xf numFmtId="1" fontId="11" fillId="0" borderId="7" xfId="32" applyNumberFormat="1" applyFont="1" applyFill="1" applyBorder="1" applyAlignment="1">
      <alignment horizontal="center"/>
    </xf>
    <xf numFmtId="0" fontId="11" fillId="0" borderId="0" xfId="26" applyFont="1" applyFill="1" applyBorder="1" applyAlignment="1">
      <alignment horizontal="left"/>
      <protection locked="0"/>
    </xf>
    <xf numFmtId="0" fontId="11" fillId="0" borderId="2" xfId="26" applyFont="1" applyBorder="1" applyAlignment="1">
      <alignment horizontal="left"/>
      <protection locked="0"/>
    </xf>
    <xf numFmtId="0" fontId="11" fillId="0" borderId="1" xfId="26" applyFont="1" applyBorder="1" applyAlignment="1">
      <alignment horizontal="left"/>
      <protection locked="0"/>
    </xf>
    <xf numFmtId="0" fontId="11" fillId="0" borderId="3" xfId="26" applyFont="1" applyBorder="1" applyAlignment="1">
      <alignment horizontal="left"/>
      <protection locked="0"/>
    </xf>
    <xf numFmtId="0" fontId="11" fillId="0" borderId="0" xfId="26" applyFont="1" applyBorder="1" applyAlignment="1">
      <alignment horizontal="left"/>
      <protection locked="0"/>
    </xf>
    <xf numFmtId="0" fontId="11" fillId="0" borderId="0" xfId="26" applyFont="1" applyBorder="1" applyAlignment="1">
      <alignment/>
      <protection locked="0"/>
    </xf>
    <xf numFmtId="0" fontId="11" fillId="0" borderId="6" xfId="26" applyFont="1" applyFill="1" applyBorder="1" applyAlignment="1">
      <alignment horizontal="center"/>
      <protection locked="0"/>
    </xf>
    <xf numFmtId="0" fontId="11" fillId="0" borderId="0" xfId="26" applyFont="1" applyFill="1" applyBorder="1" applyAlignment="1">
      <alignment/>
      <protection locked="0"/>
    </xf>
    <xf numFmtId="0" fontId="18" fillId="0" borderId="0" xfId="26" applyFont="1" applyBorder="1" applyAlignment="1">
      <alignment horizontal="left" vertical="top" wrapText="1"/>
      <protection locked="0"/>
    </xf>
    <xf numFmtId="0" fontId="16" fillId="0" borderId="8" xfId="35" applyFont="1" applyBorder="1" applyAlignment="1">
      <alignment vertical="top"/>
    </xf>
    <xf numFmtId="0" fontId="11" fillId="0" borderId="0" xfId="26" applyFont="1" applyFill="1" applyBorder="1" applyAlignment="1">
      <alignment vertical="top"/>
      <protection locked="0"/>
    </xf>
    <xf numFmtId="0" fontId="13" fillId="0" borderId="0" xfId="0" applyFont="1" applyAlignment="1">
      <alignment vertical="top"/>
    </xf>
    <xf numFmtId="173" fontId="11" fillId="0" borderId="1" xfId="26" applyNumberFormat="1" applyFont="1" applyBorder="1" applyAlignment="1">
      <alignment horizontal="left"/>
      <protection locked="0"/>
    </xf>
    <xf numFmtId="173" fontId="11" fillId="0" borderId="2" xfId="26" applyNumberFormat="1" applyFont="1" applyBorder="1" applyAlignment="1">
      <alignment horizontal="left"/>
      <protection locked="0"/>
    </xf>
    <xf numFmtId="0" fontId="11" fillId="0" borderId="5" xfId="26" applyFont="1" applyBorder="1" applyAlignment="1">
      <alignment horizontal="left"/>
      <protection locked="0"/>
    </xf>
    <xf numFmtId="173" fontId="11" fillId="0" borderId="4" xfId="26" applyNumberFormat="1" applyFont="1" applyBorder="1" applyAlignment="1">
      <alignment horizontal="left"/>
      <protection locked="0"/>
    </xf>
    <xf numFmtId="173" fontId="11" fillId="0" borderId="0" xfId="26" applyNumberFormat="1" applyFont="1" applyBorder="1" applyAlignment="1">
      <alignment horizontal="left"/>
      <protection locked="0"/>
    </xf>
    <xf numFmtId="9" fontId="11" fillId="0" borderId="5" xfId="26" applyNumberFormat="1" applyFont="1" applyBorder="1" applyAlignment="1">
      <alignment horizontal="left"/>
      <protection locked="0"/>
    </xf>
    <xf numFmtId="0" fontId="11" fillId="0" borderId="0" xfId="26" applyFont="1" applyBorder="1" applyAlignment="1">
      <alignment horizontal="center"/>
      <protection locked="0"/>
    </xf>
    <xf numFmtId="0" fontId="11" fillId="0" borderId="4" xfId="26" applyFont="1" applyBorder="1" applyAlignment="1">
      <alignment horizontal="center"/>
      <protection locked="0"/>
    </xf>
    <xf numFmtId="168" fontId="29" fillId="0" borderId="4" xfId="22" applyNumberFormat="1" applyFont="1" applyBorder="1" applyAlignment="1">
      <alignment horizontal="center"/>
    </xf>
    <xf numFmtId="168" fontId="29" fillId="0" borderId="0" xfId="22" applyNumberFormat="1" applyFont="1" applyBorder="1" applyAlignment="1">
      <alignment horizontal="center"/>
    </xf>
    <xf numFmtId="168" fontId="29" fillId="0" borderId="5" xfId="22" applyNumberFormat="1" applyFont="1" applyBorder="1" applyAlignment="1">
      <alignment horizontal="center"/>
    </xf>
    <xf numFmtId="181" fontId="29" fillId="0" borderId="0" xfId="22" applyNumberFormat="1" applyFont="1" applyBorder="1" applyAlignment="1">
      <alignment horizontal="center"/>
    </xf>
    <xf numFmtId="168" fontId="29" fillId="0" borderId="6" xfId="22" applyNumberFormat="1" applyFont="1" applyBorder="1" applyAlignment="1">
      <alignment horizontal="center"/>
    </xf>
    <xf numFmtId="168" fontId="29" fillId="0" borderId="7" xfId="22" applyNumberFormat="1" applyFont="1" applyBorder="1" applyAlignment="1">
      <alignment horizontal="center"/>
    </xf>
    <xf numFmtId="181" fontId="29" fillId="0" borderId="0" xfId="22" applyNumberFormat="1" applyFont="1" applyBorder="1" applyAlignment="1">
      <alignment horizontal="left"/>
    </xf>
    <xf numFmtId="181" fontId="29" fillId="0" borderId="0" xfId="22" applyNumberFormat="1" applyFont="1" applyBorder="1" applyAlignment="1" quotePrefix="1">
      <alignment horizontal="left"/>
    </xf>
    <xf numFmtId="0" fontId="11" fillId="0" borderId="1" xfId="26" applyFont="1" applyBorder="1" quotePrefix="1">
      <alignment/>
      <protection locked="0"/>
    </xf>
    <xf numFmtId="9" fontId="29" fillId="0" borderId="1" xfId="32" applyFont="1" applyBorder="1" applyAlignment="1">
      <alignment horizontal="center"/>
    </xf>
    <xf numFmtId="9" fontId="29" fillId="0" borderId="2" xfId="32" applyFont="1" applyBorder="1" applyAlignment="1">
      <alignment horizontal="center"/>
    </xf>
    <xf numFmtId="168" fontId="29" fillId="0" borderId="2" xfId="22" applyNumberFormat="1" applyFont="1" applyBorder="1" applyAlignment="1">
      <alignment horizontal="center"/>
    </xf>
    <xf numFmtId="0" fontId="56" fillId="0" borderId="0" xfId="25" applyNumberFormat="1" applyFont="1" applyBorder="1" applyProtection="1">
      <alignment/>
      <protection locked="0"/>
    </xf>
    <xf numFmtId="168" fontId="29" fillId="0" borderId="3" xfId="22" applyNumberFormat="1" applyFont="1" applyBorder="1" applyAlignment="1">
      <alignment horizontal="center"/>
    </xf>
    <xf numFmtId="173" fontId="11" fillId="0" borderId="3" xfId="26" applyNumberFormat="1" applyFont="1" applyBorder="1" applyAlignment="1">
      <alignment horizontal="left"/>
      <protection locked="0"/>
    </xf>
    <xf numFmtId="0" fontId="29" fillId="0" borderId="7" xfId="26" applyFont="1" applyBorder="1" applyAlignment="1">
      <alignment horizontal="right"/>
      <protection locked="0"/>
    </xf>
    <xf numFmtId="173" fontId="11" fillId="0" borderId="6" xfId="32" applyNumberFormat="1" applyFont="1" applyBorder="1" applyAlignment="1">
      <alignment horizontal="center"/>
    </xf>
    <xf numFmtId="173" fontId="11" fillId="0" borderId="7" xfId="32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26" applyFont="1" applyBorder="1" applyAlignment="1">
      <alignment horizontal="left" vertical="top"/>
      <protection locked="0"/>
    </xf>
    <xf numFmtId="0" fontId="11" fillId="0" borderId="0" xfId="28" applyFont="1" applyBorder="1">
      <alignment/>
    </xf>
    <xf numFmtId="0" fontId="28" fillId="0" borderId="8" xfId="28" applyFont="1" applyBorder="1">
      <alignment/>
    </xf>
    <xf numFmtId="0" fontId="11" fillId="0" borderId="6" xfId="28" applyFont="1" applyBorder="1">
      <alignment/>
    </xf>
    <xf numFmtId="0" fontId="11" fillId="0" borderId="9" xfId="28" applyFont="1" applyBorder="1">
      <alignment/>
    </xf>
    <xf numFmtId="0" fontId="11" fillId="0" borderId="11" xfId="28" applyNumberFormat="1" applyFont="1" applyBorder="1" applyProtection="1">
      <alignment/>
      <protection locked="0"/>
    </xf>
    <xf numFmtId="0" fontId="11" fillId="0" borderId="4" xfId="28" applyNumberFormat="1" applyFont="1" applyBorder="1" applyProtection="1">
      <alignment/>
      <protection locked="0"/>
    </xf>
    <xf numFmtId="0" fontId="11" fillId="0" borderId="5" xfId="28" applyNumberFormat="1" applyFont="1" applyBorder="1" applyAlignment="1" applyProtection="1">
      <alignment vertical="top" wrapText="1"/>
      <protection locked="0"/>
    </xf>
    <xf numFmtId="0" fontId="11" fillId="0" borderId="4" xfId="28" applyFont="1" applyBorder="1">
      <alignment/>
    </xf>
    <xf numFmtId="0" fontId="11" fillId="0" borderId="5" xfId="28" applyNumberFormat="1" applyFont="1" applyBorder="1" applyProtection="1">
      <alignment/>
      <protection locked="0"/>
    </xf>
    <xf numFmtId="0" fontId="11" fillId="0" borderId="5" xfId="28" applyNumberFormat="1" applyFont="1" applyBorder="1" applyAlignment="1" applyProtection="1">
      <alignment horizontal="center"/>
      <protection locked="0"/>
    </xf>
    <xf numFmtId="1" fontId="11" fillId="0" borderId="4" xfId="32" applyNumberFormat="1" applyFont="1" applyBorder="1" applyAlignment="1">
      <alignment horizontal="center"/>
    </xf>
    <xf numFmtId="0" fontId="11" fillId="2" borderId="5" xfId="26" applyFont="1" applyFill="1" applyBorder="1">
      <alignment/>
      <protection locked="0"/>
    </xf>
    <xf numFmtId="0" fontId="11" fillId="2" borderId="0" xfId="26" applyFont="1" applyFill="1" applyBorder="1">
      <alignment/>
      <protection locked="0"/>
    </xf>
    <xf numFmtId="0" fontId="11" fillId="2" borderId="5" xfId="28" applyFont="1" applyFill="1" applyBorder="1">
      <alignment/>
    </xf>
    <xf numFmtId="173" fontId="11" fillId="2" borderId="0" xfId="32" applyNumberFormat="1" applyFont="1" applyFill="1" applyBorder="1" applyAlignment="1" applyProtection="1">
      <alignment horizontal="center"/>
      <protection locked="0"/>
    </xf>
    <xf numFmtId="173" fontId="11" fillId="2" borderId="0" xfId="32" applyNumberFormat="1" applyFont="1" applyFill="1" applyBorder="1" applyAlignment="1">
      <alignment horizontal="center"/>
    </xf>
    <xf numFmtId="173" fontId="11" fillId="2" borderId="5" xfId="32" applyNumberFormat="1" applyFont="1" applyFill="1" applyBorder="1" applyAlignment="1">
      <alignment horizontal="center"/>
    </xf>
    <xf numFmtId="0" fontId="11" fillId="2" borderId="5" xfId="28" applyNumberFormat="1" applyFont="1" applyFill="1" applyBorder="1" applyProtection="1">
      <alignment/>
      <protection locked="0"/>
    </xf>
    <xf numFmtId="0" fontId="11" fillId="2" borderId="7" xfId="28" applyNumberFormat="1" applyFont="1" applyFill="1" applyBorder="1" applyAlignment="1" applyProtection="1">
      <alignment horizontal="center"/>
      <protection locked="0"/>
    </xf>
    <xf numFmtId="0" fontId="11" fillId="2" borderId="6" xfId="28" applyFont="1" applyFill="1" applyBorder="1" applyAlignment="1" applyProtection="1">
      <alignment horizontal="center"/>
      <protection locked="0"/>
    </xf>
    <xf numFmtId="0" fontId="11" fillId="2" borderId="6" xfId="28" applyFont="1" applyFill="1" applyBorder="1" applyAlignment="1">
      <alignment horizontal="center"/>
    </xf>
    <xf numFmtId="0" fontId="11" fillId="2" borderId="7" xfId="28" applyFont="1" applyFill="1" applyBorder="1" applyAlignment="1">
      <alignment horizontal="center"/>
    </xf>
    <xf numFmtId="173" fontId="11" fillId="2" borderId="4" xfId="26" applyNumberFormat="1" applyFont="1" applyFill="1" applyBorder="1">
      <alignment/>
      <protection locked="0"/>
    </xf>
    <xf numFmtId="173" fontId="11" fillId="2" borderId="0" xfId="26" applyNumberFormat="1" applyFont="1" applyFill="1" applyBorder="1">
      <alignment/>
      <protection locked="0"/>
    </xf>
    <xf numFmtId="173" fontId="11" fillId="2" borderId="5" xfId="26" applyNumberFormat="1" applyFont="1" applyFill="1" applyBorder="1">
      <alignment/>
      <protection locked="0"/>
    </xf>
    <xf numFmtId="173" fontId="11" fillId="2" borderId="4" xfId="32" applyNumberFormat="1" applyFont="1" applyFill="1" applyBorder="1" applyAlignment="1">
      <alignment horizontal="center"/>
    </xf>
    <xf numFmtId="173" fontId="11" fillId="2" borderId="0" xfId="32" applyNumberFormat="1" applyFont="1" applyFill="1" applyBorder="1" applyAlignment="1">
      <alignment horizontal="center"/>
    </xf>
    <xf numFmtId="173" fontId="11" fillId="2" borderId="5" xfId="32" applyNumberFormat="1" applyFont="1" applyFill="1" applyBorder="1" applyAlignment="1">
      <alignment horizontal="center"/>
    </xf>
    <xf numFmtId="1" fontId="11" fillId="2" borderId="8" xfId="32" applyNumberFormat="1" applyFont="1" applyFill="1" applyBorder="1" applyAlignment="1">
      <alignment horizontal="center"/>
    </xf>
    <xf numFmtId="1" fontId="11" fillId="2" borderId="6" xfId="32" applyNumberFormat="1" applyFont="1" applyFill="1" applyBorder="1" applyAlignment="1">
      <alignment horizontal="center"/>
    </xf>
    <xf numFmtId="0" fontId="11" fillId="2" borderId="7" xfId="26" applyFont="1" applyFill="1" applyBorder="1" applyAlignment="1">
      <alignment horizontal="center"/>
      <protection locked="0"/>
    </xf>
    <xf numFmtId="0" fontId="11" fillId="0" borderId="4" xfId="26" applyFont="1" applyBorder="1" quotePrefix="1">
      <alignment/>
      <protection locked="0"/>
    </xf>
    <xf numFmtId="0" fontId="11" fillId="0" borderId="2" xfId="26" applyFont="1" applyBorder="1" applyAlignment="1">
      <alignment horizontal="left" vertical="top" wrapText="1"/>
      <protection locked="0"/>
    </xf>
    <xf numFmtId="0" fontId="18" fillId="0" borderId="2" xfId="26" applyFont="1" applyBorder="1" applyAlignment="1">
      <alignment horizontal="left"/>
      <protection locked="0"/>
    </xf>
    <xf numFmtId="0" fontId="18" fillId="0" borderId="2" xfId="26" applyFont="1" applyBorder="1" applyAlignment="1">
      <alignment horizontal="left" vertical="top" wrapText="1"/>
      <protection locked="0"/>
    </xf>
    <xf numFmtId="0" fontId="18" fillId="0" borderId="0" xfId="26" applyFont="1" applyBorder="1" applyAlignment="1">
      <alignment horizontal="left"/>
      <protection locked="0"/>
    </xf>
    <xf numFmtId="173" fontId="13" fillId="0" borderId="0" xfId="27" applyNumberFormat="1" applyFont="1">
      <alignment/>
      <protection/>
    </xf>
    <xf numFmtId="0" fontId="16" fillId="0" borderId="4" xfId="30" applyNumberFormat="1" applyFont="1" applyBorder="1" applyProtection="1">
      <alignment/>
      <protection locked="0"/>
    </xf>
    <xf numFmtId="0" fontId="11" fillId="0" borderId="0" xfId="30" applyFont="1" applyBorder="1">
      <alignment/>
    </xf>
    <xf numFmtId="0" fontId="28" fillId="0" borderId="8" xfId="30" applyNumberFormat="1" applyFont="1" applyBorder="1" applyProtection="1">
      <alignment/>
      <protection locked="0"/>
    </xf>
    <xf numFmtId="0" fontId="11" fillId="0" borderId="6" xfId="30" applyFont="1" applyBorder="1">
      <alignment/>
    </xf>
    <xf numFmtId="0" fontId="16" fillId="0" borderId="1" xfId="35" applyFont="1" applyBorder="1" applyAlignment="1">
      <alignment/>
    </xf>
    <xf numFmtId="0" fontId="11" fillId="0" borderId="9" xfId="30" applyFont="1" applyBorder="1">
      <alignment/>
    </xf>
    <xf numFmtId="0" fontId="11" fillId="0" borderId="11" xfId="30" applyNumberFormat="1" applyFont="1" applyBorder="1" applyProtection="1">
      <alignment/>
      <protection locked="0"/>
    </xf>
    <xf numFmtId="0" fontId="11" fillId="0" borderId="4" xfId="30" applyNumberFormat="1" applyFont="1" applyBorder="1" applyProtection="1">
      <alignment/>
      <protection locked="0"/>
    </xf>
    <xf numFmtId="0" fontId="11" fillId="0" borderId="5" xfId="30" applyNumberFormat="1" applyFont="1" applyBorder="1" applyProtection="1">
      <alignment/>
      <protection locked="0"/>
    </xf>
    <xf numFmtId="0" fontId="11" fillId="0" borderId="4" xfId="30" applyFont="1" applyBorder="1">
      <alignment/>
    </xf>
    <xf numFmtId="173" fontId="11" fillId="0" borderId="0" xfId="32" applyNumberFormat="1" applyFont="1" applyFill="1" applyBorder="1" applyAlignment="1">
      <alignment horizontal="center"/>
    </xf>
    <xf numFmtId="173" fontId="11" fillId="0" borderId="5" xfId="32" applyNumberFormat="1" applyFont="1" applyFill="1" applyBorder="1" applyAlignment="1">
      <alignment horizontal="center"/>
    </xf>
    <xf numFmtId="0" fontId="11" fillId="0" borderId="7" xfId="30" applyNumberFormat="1" applyFont="1" applyFill="1" applyBorder="1" applyAlignment="1" applyProtection="1">
      <alignment horizontal="center"/>
      <protection locked="0"/>
    </xf>
    <xf numFmtId="0" fontId="11" fillId="0" borderId="6" xfId="30" applyFont="1" applyFill="1" applyBorder="1" applyAlignment="1" applyProtection="1">
      <alignment horizontal="center"/>
      <protection locked="0"/>
    </xf>
    <xf numFmtId="0" fontId="11" fillId="0" borderId="6" xfId="30" applyFont="1" applyFill="1" applyBorder="1" applyAlignment="1">
      <alignment horizontal="center"/>
    </xf>
    <xf numFmtId="0" fontId="11" fillId="0" borderId="7" xfId="30" applyFont="1" applyFill="1" applyBorder="1" applyAlignment="1">
      <alignment horizontal="center"/>
    </xf>
    <xf numFmtId="0" fontId="11" fillId="0" borderId="1" xfId="30" applyNumberFormat="1" applyFont="1" applyBorder="1" applyProtection="1">
      <alignment/>
      <protection locked="0"/>
    </xf>
    <xf numFmtId="0" fontId="11" fillId="0" borderId="3" xfId="30" applyNumberFormat="1" applyFont="1" applyBorder="1" applyProtection="1">
      <alignment/>
      <protection locked="0"/>
    </xf>
    <xf numFmtId="173" fontId="11" fillId="0" borderId="2" xfId="26" applyNumberFormat="1" applyFont="1" applyFill="1" applyBorder="1">
      <alignment/>
      <protection locked="0"/>
    </xf>
    <xf numFmtId="173" fontId="11" fillId="0" borderId="3" xfId="26" applyNumberFormat="1" applyFont="1" applyFill="1" applyBorder="1">
      <alignment/>
      <protection locked="0"/>
    </xf>
    <xf numFmtId="173" fontId="11" fillId="0" borderId="4" xfId="26" applyNumberFormat="1" applyFont="1" applyFill="1" applyBorder="1">
      <alignment/>
      <protection locked="0"/>
    </xf>
    <xf numFmtId="173" fontId="11" fillId="0" borderId="0" xfId="26" applyNumberFormat="1" applyFont="1" applyFill="1" applyBorder="1">
      <alignment/>
      <protection locked="0"/>
    </xf>
    <xf numFmtId="173" fontId="11" fillId="0" borderId="5" xfId="26" applyNumberFormat="1" applyFont="1" applyFill="1" applyBorder="1">
      <alignment/>
      <protection locked="0"/>
    </xf>
    <xf numFmtId="173" fontId="11" fillId="0" borderId="4" xfId="32" applyNumberFormat="1" applyFont="1" applyFill="1" applyBorder="1" applyAlignment="1">
      <alignment horizontal="center"/>
    </xf>
    <xf numFmtId="173" fontId="11" fillId="0" borderId="0" xfId="32" applyNumberFormat="1" applyFont="1" applyFill="1" applyBorder="1" applyAlignment="1">
      <alignment horizontal="center"/>
    </xf>
    <xf numFmtId="173" fontId="11" fillId="0" borderId="5" xfId="32" applyNumberFormat="1" applyFont="1" applyFill="1" applyBorder="1" applyAlignment="1">
      <alignment horizontal="center"/>
    </xf>
    <xf numFmtId="0" fontId="16" fillId="0" borderId="4" xfId="31" applyNumberFormat="1" applyFont="1" applyBorder="1" applyProtection="1">
      <alignment/>
      <protection locked="0"/>
    </xf>
    <xf numFmtId="0" fontId="11" fillId="0" borderId="0" xfId="31" applyFont="1" applyBorder="1">
      <alignment/>
    </xf>
    <xf numFmtId="0" fontId="28" fillId="0" borderId="8" xfId="31" applyFont="1" applyBorder="1">
      <alignment/>
    </xf>
    <xf numFmtId="0" fontId="11" fillId="0" borderId="6" xfId="31" applyFont="1" applyBorder="1">
      <alignment/>
    </xf>
    <xf numFmtId="0" fontId="11" fillId="0" borderId="9" xfId="31" applyFont="1" applyBorder="1">
      <alignment/>
    </xf>
    <xf numFmtId="0" fontId="11" fillId="0" borderId="11" xfId="31" applyNumberFormat="1" applyFont="1" applyBorder="1" applyProtection="1">
      <alignment/>
      <protection locked="0"/>
    </xf>
    <xf numFmtId="0" fontId="12" fillId="0" borderId="4" xfId="31" applyNumberFormat="1" applyFont="1" applyBorder="1" applyProtection="1">
      <alignment/>
      <protection locked="0"/>
    </xf>
    <xf numFmtId="0" fontId="12" fillId="0" borderId="3" xfId="31" applyNumberFormat="1" applyFont="1" applyBorder="1" applyProtection="1">
      <alignment/>
      <protection locked="0"/>
    </xf>
    <xf numFmtId="0" fontId="11" fillId="0" borderId="4" xfId="31" applyFont="1" applyBorder="1" applyAlignment="1">
      <alignment horizontal="right"/>
    </xf>
    <xf numFmtId="0" fontId="11" fillId="0" borderId="5" xfId="31" applyNumberFormat="1" applyFont="1" applyBorder="1" applyProtection="1">
      <alignment/>
      <protection locked="0"/>
    </xf>
    <xf numFmtId="0" fontId="11" fillId="0" borderId="4" xfId="31" applyFont="1" applyBorder="1">
      <alignment/>
    </xf>
    <xf numFmtId="0" fontId="11" fillId="0" borderId="14" xfId="26" applyFont="1" applyBorder="1">
      <alignment/>
      <protection locked="0"/>
    </xf>
    <xf numFmtId="0" fontId="11" fillId="0" borderId="15" xfId="31" applyNumberFormat="1" applyFont="1" applyFill="1" applyBorder="1" applyAlignment="1" applyProtection="1">
      <alignment horizontal="center"/>
      <protection locked="0"/>
    </xf>
    <xf numFmtId="0" fontId="11" fillId="0" borderId="16" xfId="31" applyFont="1" applyFill="1" applyBorder="1" applyAlignment="1" applyProtection="1">
      <alignment horizontal="center"/>
      <protection locked="0"/>
    </xf>
    <xf numFmtId="0" fontId="11" fillId="0" borderId="16" xfId="31" applyFont="1" applyFill="1" applyBorder="1" applyAlignment="1">
      <alignment horizontal="center"/>
    </xf>
    <xf numFmtId="0" fontId="11" fillId="0" borderId="15" xfId="31" applyFont="1" applyFill="1" applyBorder="1" applyAlignment="1">
      <alignment horizontal="center"/>
    </xf>
    <xf numFmtId="0" fontId="11" fillId="0" borderId="4" xfId="31" applyNumberFormat="1" applyFont="1" applyBorder="1" applyAlignment="1" applyProtection="1">
      <alignment horizontal="right"/>
      <protection locked="0"/>
    </xf>
    <xf numFmtId="0" fontId="11" fillId="0" borderId="5" xfId="31" applyNumberFormat="1" applyFont="1" applyBorder="1" applyAlignment="1" applyProtection="1">
      <alignment horizontal="left"/>
      <protection locked="0"/>
    </xf>
    <xf numFmtId="0" fontId="18" fillId="0" borderId="17" xfId="26" applyFont="1" applyBorder="1">
      <alignment/>
      <protection locked="0"/>
    </xf>
    <xf numFmtId="0" fontId="11" fillId="0" borderId="17" xfId="31" applyNumberFormat="1" applyFont="1" applyFill="1" applyBorder="1" applyAlignment="1" applyProtection="1">
      <alignment horizontal="center"/>
      <protection locked="0"/>
    </xf>
    <xf numFmtId="0" fontId="11" fillId="0" borderId="0" xfId="31" applyFont="1" applyFill="1" applyBorder="1" applyAlignment="1" applyProtection="1">
      <alignment horizontal="center"/>
      <protection locked="0"/>
    </xf>
    <xf numFmtId="0" fontId="11" fillId="0" borderId="0" xfId="31" applyFont="1" applyFill="1" applyBorder="1" applyAlignment="1">
      <alignment horizontal="center"/>
    </xf>
    <xf numFmtId="0" fontId="11" fillId="0" borderId="17" xfId="31" applyFont="1" applyFill="1" applyBorder="1" applyAlignment="1">
      <alignment horizontal="center"/>
    </xf>
    <xf numFmtId="0" fontId="11" fillId="0" borderId="0" xfId="31" applyFont="1" applyFill="1" applyBorder="1">
      <alignment/>
    </xf>
    <xf numFmtId="0" fontId="11" fillId="0" borderId="7" xfId="31" applyNumberFormat="1" applyFont="1" applyFill="1" applyBorder="1" applyAlignment="1" applyProtection="1">
      <alignment horizontal="center"/>
      <protection locked="0"/>
    </xf>
    <xf numFmtId="0" fontId="11" fillId="0" borderId="1" xfId="31" applyFont="1" applyBorder="1" quotePrefix="1">
      <alignment/>
    </xf>
    <xf numFmtId="0" fontId="11" fillId="0" borderId="3" xfId="31" applyNumberFormat="1" applyFont="1" applyBorder="1" applyProtection="1">
      <alignment/>
      <protection locked="0"/>
    </xf>
    <xf numFmtId="0" fontId="11" fillId="0" borderId="8" xfId="31" applyFont="1" applyBorder="1">
      <alignment/>
    </xf>
    <xf numFmtId="0" fontId="12" fillId="0" borderId="1" xfId="31" applyFont="1" applyBorder="1" quotePrefix="1">
      <alignment/>
    </xf>
    <xf numFmtId="0" fontId="11" fillId="0" borderId="0" xfId="31" applyNumberFormat="1" applyFont="1" applyBorder="1" applyProtection="1">
      <alignment/>
      <protection locked="0"/>
    </xf>
    <xf numFmtId="0" fontId="11" fillId="0" borderId="14" xfId="31" applyFont="1" applyBorder="1">
      <alignment/>
    </xf>
    <xf numFmtId="1" fontId="11" fillId="0" borderId="16" xfId="32" applyNumberFormat="1" applyFont="1" applyFill="1" applyBorder="1" applyAlignment="1">
      <alignment horizontal="center"/>
    </xf>
    <xf numFmtId="0" fontId="11" fillId="0" borderId="15" xfId="26" applyFont="1" applyFill="1" applyBorder="1" applyAlignment="1">
      <alignment horizontal="center"/>
      <protection locked="0"/>
    </xf>
    <xf numFmtId="0" fontId="13" fillId="0" borderId="0" xfId="27" applyFont="1" applyFill="1" applyBorder="1">
      <alignment/>
      <protection/>
    </xf>
    <xf numFmtId="3" fontId="11" fillId="0" borderId="0" xfId="21" applyNumberFormat="1" applyFont="1" applyFill="1" applyBorder="1" applyAlignment="1">
      <alignment/>
    </xf>
    <xf numFmtId="1" fontId="9" fillId="0" borderId="0" xfId="25" applyNumberFormat="1" applyFont="1" applyBorder="1" applyProtection="1">
      <alignment/>
      <protection locked="0"/>
    </xf>
    <xf numFmtId="184" fontId="11" fillId="0" borderId="0" xfId="26" applyNumberFormat="1" applyFont="1" applyFill="1" applyBorder="1">
      <alignment/>
      <protection locked="0"/>
    </xf>
    <xf numFmtId="172" fontId="11" fillId="0" borderId="0" xfId="27" applyNumberFormat="1" applyFont="1" applyBorder="1">
      <alignment/>
      <protection/>
    </xf>
    <xf numFmtId="0" fontId="53" fillId="0" borderId="0" xfId="25" applyFont="1" applyBorder="1" applyProtection="1">
      <alignment/>
      <protection locked="0"/>
    </xf>
    <xf numFmtId="0" fontId="54" fillId="0" borderId="0" xfId="26" applyFont="1" applyBorder="1">
      <alignment/>
      <protection locked="0"/>
    </xf>
    <xf numFmtId="0" fontId="53" fillId="0" borderId="0" xfId="25" applyNumberFormat="1" applyFont="1" applyBorder="1" applyProtection="1">
      <alignment/>
      <protection locked="0"/>
    </xf>
    <xf numFmtId="0" fontId="55" fillId="0" borderId="0" xfId="25" applyNumberFormat="1" applyFont="1" applyBorder="1" applyProtection="1">
      <alignment/>
      <protection locked="0"/>
    </xf>
    <xf numFmtId="0" fontId="59" fillId="0" borderId="0" xfId="26" applyFont="1" applyBorder="1" applyAlignment="1">
      <alignment horizontal="center" vertical="top"/>
      <protection locked="0"/>
    </xf>
    <xf numFmtId="0" fontId="54" fillId="0" borderId="0" xfId="26" applyFont="1" applyBorder="1" applyAlignment="1">
      <alignment horizontal="center"/>
      <protection locked="0"/>
    </xf>
    <xf numFmtId="173" fontId="54" fillId="0" borderId="0" xfId="32" applyNumberFormat="1" applyFont="1" applyFill="1" applyBorder="1" applyAlignment="1" applyProtection="1">
      <alignment horizontal="center"/>
      <protection locked="0"/>
    </xf>
    <xf numFmtId="173" fontId="54" fillId="0" borderId="0" xfId="32" applyNumberFormat="1" applyFont="1" applyFill="1" applyBorder="1" applyAlignment="1">
      <alignment horizontal="center"/>
    </xf>
    <xf numFmtId="0" fontId="55" fillId="0" borderId="0" xfId="25" applyNumberFormat="1" applyFont="1" applyBorder="1" applyAlignment="1" applyProtection="1">
      <alignment horizontal="left"/>
      <protection locked="0"/>
    </xf>
    <xf numFmtId="182" fontId="54" fillId="0" borderId="0" xfId="17" applyNumberFormat="1" applyFont="1" applyFill="1" applyBorder="1" applyAlignment="1">
      <alignment horizontal="center"/>
    </xf>
    <xf numFmtId="172" fontId="54" fillId="0" borderId="0" xfId="27" applyNumberFormat="1" applyFont="1" applyBorder="1" applyAlignment="1">
      <alignment horizontal="center"/>
      <protection/>
    </xf>
    <xf numFmtId="0" fontId="54" fillId="0" borderId="0" xfId="27" applyFont="1" applyBorder="1" applyAlignment="1">
      <alignment horizontal="center"/>
      <protection/>
    </xf>
    <xf numFmtId="0" fontId="55" fillId="0" borderId="0" xfId="25" applyFont="1" applyBorder="1">
      <alignment/>
    </xf>
    <xf numFmtId="14" fontId="54" fillId="0" borderId="0" xfId="27" applyNumberFormat="1" applyFont="1" applyBorder="1" applyAlignment="1" quotePrefix="1">
      <alignment horizontal="left"/>
      <protection/>
    </xf>
    <xf numFmtId="0" fontId="60" fillId="0" borderId="0" xfId="27" applyFont="1" applyBorder="1">
      <alignment/>
      <protection/>
    </xf>
    <xf numFmtId="0" fontId="54" fillId="0" borderId="0" xfId="27" applyFont="1" applyBorder="1">
      <alignment/>
      <protection/>
    </xf>
    <xf numFmtId="173" fontId="54" fillId="0" borderId="0" xfId="27" applyNumberFormat="1" applyFont="1" applyBorder="1">
      <alignment/>
      <protection/>
    </xf>
    <xf numFmtId="0" fontId="57" fillId="3" borderId="0" xfId="26" applyFont="1" applyFill="1" applyBorder="1" applyAlignment="1">
      <alignment horizontal="center"/>
      <protection locked="0"/>
    </xf>
    <xf numFmtId="0" fontId="11" fillId="0" borderId="0" xfId="30" applyFont="1" applyFill="1" applyBorder="1">
      <alignment/>
    </xf>
    <xf numFmtId="0" fontId="11" fillId="0" borderId="0" xfId="30" applyNumberFormat="1" applyFont="1" applyBorder="1" applyProtection="1">
      <alignment/>
      <protection locked="0"/>
    </xf>
    <xf numFmtId="3" fontId="11" fillId="0" borderId="0" xfId="20" applyNumberFormat="1" applyFont="1" applyFill="1" applyBorder="1" applyAlignment="1">
      <alignment/>
    </xf>
    <xf numFmtId="0" fontId="11" fillId="0" borderId="0" xfId="30" applyNumberFormat="1" applyFont="1" applyFill="1" applyBorder="1" applyProtection="1">
      <alignment/>
      <protection locked="0"/>
    </xf>
    <xf numFmtId="0" fontId="57" fillId="0" borderId="0" xfId="34" applyFont="1" applyBorder="1">
      <alignment/>
      <protection locked="0"/>
    </xf>
    <xf numFmtId="0" fontId="57" fillId="0" borderId="0" xfId="30" applyNumberFormat="1" applyFont="1" applyBorder="1" applyProtection="1">
      <alignment/>
      <protection locked="0"/>
    </xf>
    <xf numFmtId="0" fontId="54" fillId="0" borderId="0" xfId="30" applyFont="1" applyBorder="1">
      <alignment/>
    </xf>
    <xf numFmtId="0" fontId="61" fillId="0" borderId="0" xfId="30" applyNumberFormat="1" applyFont="1" applyBorder="1" applyProtection="1">
      <alignment/>
      <protection locked="0"/>
    </xf>
    <xf numFmtId="0" fontId="57" fillId="0" borderId="0" xfId="35" applyFont="1" applyBorder="1" applyAlignment="1">
      <alignment/>
    </xf>
    <xf numFmtId="0" fontId="57" fillId="0" borderId="0" xfId="26" applyFont="1" applyBorder="1" applyAlignment="1">
      <alignment vertical="top"/>
      <protection locked="0"/>
    </xf>
    <xf numFmtId="0" fontId="54" fillId="0" borderId="0" xfId="26" applyFont="1" applyBorder="1" applyAlignment="1">
      <alignment vertical="top"/>
      <protection locked="0"/>
    </xf>
    <xf numFmtId="0" fontId="54" fillId="0" borderId="0" xfId="30" applyNumberFormat="1" applyFont="1" applyBorder="1" applyProtection="1">
      <alignment/>
      <protection locked="0"/>
    </xf>
    <xf numFmtId="173" fontId="54" fillId="0" borderId="0" xfId="32" applyNumberFormat="1" applyFont="1" applyFill="1" applyBorder="1" applyAlignment="1">
      <alignment horizontal="center"/>
    </xf>
    <xf numFmtId="0" fontId="54" fillId="0" borderId="0" xfId="30" applyNumberFormat="1" applyFont="1" applyFill="1" applyBorder="1" applyAlignment="1" applyProtection="1">
      <alignment horizontal="center"/>
      <protection locked="0"/>
    </xf>
    <xf numFmtId="0" fontId="54" fillId="0" borderId="0" xfId="30" applyFont="1" applyFill="1" applyBorder="1" applyAlignment="1" applyProtection="1">
      <alignment horizontal="center"/>
      <protection locked="0"/>
    </xf>
    <xf numFmtId="0" fontId="54" fillId="0" borderId="0" xfId="30" applyFont="1" applyFill="1" applyBorder="1" applyAlignment="1">
      <alignment horizontal="center"/>
    </xf>
    <xf numFmtId="173" fontId="54" fillId="0" borderId="0" xfId="26" applyNumberFormat="1" applyFont="1" applyFill="1" applyBorder="1">
      <alignment/>
      <protection locked="0"/>
    </xf>
    <xf numFmtId="1" fontId="54" fillId="0" borderId="0" xfId="32" applyNumberFormat="1" applyFont="1" applyFill="1" applyBorder="1" applyAlignment="1">
      <alignment horizontal="center"/>
    </xf>
    <xf numFmtId="0" fontId="54" fillId="0" borderId="0" xfId="26" applyFont="1" applyFill="1" applyBorder="1" applyAlignment="1">
      <alignment horizontal="center"/>
      <protection locked="0"/>
    </xf>
    <xf numFmtId="0" fontId="62" fillId="0" borderId="0" xfId="26" applyFont="1" applyBorder="1" applyAlignment="1">
      <alignment horizontal="left"/>
      <protection locked="0"/>
    </xf>
    <xf numFmtId="0" fontId="62" fillId="0" borderId="0" xfId="26" applyFont="1" applyBorder="1" applyAlignment="1">
      <alignment horizontal="left" vertical="top" wrapText="1"/>
      <protection locked="0"/>
    </xf>
    <xf numFmtId="173" fontId="60" fillId="0" borderId="0" xfId="27" applyNumberFormat="1" applyFont="1" applyBorder="1">
      <alignment/>
      <protection/>
    </xf>
    <xf numFmtId="0" fontId="54" fillId="0" borderId="0" xfId="30" applyFont="1" applyBorder="1" quotePrefix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26" applyFont="1" applyBorder="1" applyAlignment="1">
      <alignment vertical="top"/>
      <protection locked="0"/>
    </xf>
    <xf numFmtId="0" fontId="11" fillId="0" borderId="0" xfId="16" applyFont="1" applyBorder="1" applyAlignment="1">
      <alignment horizontal="right" vertical="top"/>
      <protection locked="0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54" fillId="0" borderId="0" xfId="26" applyFont="1" applyFill="1" applyBorder="1">
      <alignment/>
      <protection locked="0"/>
    </xf>
    <xf numFmtId="0" fontId="61" fillId="0" borderId="0" xfId="26" applyFont="1" applyBorder="1">
      <alignment/>
      <protection locked="0"/>
    </xf>
    <xf numFmtId="173" fontId="54" fillId="0" borderId="0" xfId="32" applyNumberFormat="1" applyFont="1" applyBorder="1" applyAlignment="1">
      <alignment horizontal="center"/>
    </xf>
    <xf numFmtId="1" fontId="54" fillId="0" borderId="0" xfId="32" applyNumberFormat="1" applyFont="1" applyBorder="1" applyAlignment="1">
      <alignment horizontal="center"/>
    </xf>
    <xf numFmtId="173" fontId="54" fillId="0" borderId="0" xfId="26" applyNumberFormat="1" applyFont="1" applyBorder="1">
      <alignment/>
      <protection locked="0"/>
    </xf>
    <xf numFmtId="0" fontId="54" fillId="0" borderId="0" xfId="26" applyFont="1" applyFill="1" applyBorder="1" applyAlignment="1">
      <alignment horizontal="left"/>
      <protection locked="0"/>
    </xf>
    <xf numFmtId="0" fontId="54" fillId="0" borderId="0" xfId="26" applyFont="1" applyFill="1" applyBorder="1" applyAlignment="1">
      <alignment horizontal="right"/>
      <protection locked="0"/>
    </xf>
    <xf numFmtId="0" fontId="54" fillId="0" borderId="0" xfId="26" applyFont="1" applyBorder="1" applyAlignment="1">
      <alignment horizontal="left"/>
      <protection locked="0"/>
    </xf>
    <xf numFmtId="0" fontId="62" fillId="0" borderId="0" xfId="26" applyFont="1" applyBorder="1" applyAlignment="1">
      <alignment horizontal="left" vertical="top"/>
      <protection locked="0"/>
    </xf>
    <xf numFmtId="0" fontId="57" fillId="0" borderId="0" xfId="35" applyFont="1" applyBorder="1" applyAlignment="1">
      <alignment vertical="top"/>
    </xf>
    <xf numFmtId="0" fontId="54" fillId="0" borderId="0" xfId="26" applyFont="1" applyFill="1" applyBorder="1" applyAlignment="1">
      <alignment vertical="top"/>
      <protection locked="0"/>
    </xf>
    <xf numFmtId="173" fontId="54" fillId="0" borderId="0" xfId="26" applyNumberFormat="1" applyFont="1" applyBorder="1" applyAlignment="1">
      <alignment horizontal="left"/>
      <protection locked="0"/>
    </xf>
    <xf numFmtId="9" fontId="54" fillId="0" borderId="0" xfId="26" applyNumberFormat="1" applyFont="1" applyBorder="1" applyAlignment="1">
      <alignment horizontal="left"/>
      <protection locked="0"/>
    </xf>
    <xf numFmtId="168" fontId="63" fillId="0" borderId="0" xfId="22" applyNumberFormat="1" applyFont="1" applyBorder="1" applyAlignment="1">
      <alignment horizontal="center"/>
    </xf>
    <xf numFmtId="0" fontId="54" fillId="0" borderId="0" xfId="26" applyFont="1" applyBorder="1" quotePrefix="1">
      <alignment/>
      <protection locked="0"/>
    </xf>
    <xf numFmtId="9" fontId="63" fillId="0" borderId="0" xfId="32" applyFont="1" applyBorder="1" applyAlignment="1">
      <alignment horizontal="center"/>
    </xf>
    <xf numFmtId="0" fontId="63" fillId="0" borderId="0" xfId="26" applyFont="1" applyBorder="1" applyAlignment="1">
      <alignment horizontal="right"/>
      <protection locked="0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3" fontId="11" fillId="0" borderId="0" xfId="19" applyNumberFormat="1" applyFont="1" applyBorder="1" applyAlignment="1">
      <alignment/>
    </xf>
    <xf numFmtId="0" fontId="11" fillId="0" borderId="0" xfId="28" applyNumberFormat="1" applyFont="1" applyBorder="1" applyProtection="1">
      <alignment/>
      <protection locked="0"/>
    </xf>
    <xf numFmtId="3" fontId="11" fillId="0" borderId="0" xfId="19" applyNumberFormat="1" applyFont="1" applyFill="1" applyBorder="1" applyAlignment="1">
      <alignment/>
    </xf>
    <xf numFmtId="0" fontId="11" fillId="0" borderId="0" xfId="28" applyFont="1" applyFill="1" applyBorder="1">
      <alignment/>
    </xf>
    <xf numFmtId="0" fontId="11" fillId="0" borderId="0" xfId="28" applyNumberFormat="1" applyFont="1" applyFill="1" applyBorder="1" applyProtection="1">
      <alignment/>
      <protection locked="0"/>
    </xf>
    <xf numFmtId="0" fontId="57" fillId="0" borderId="0" xfId="34" applyFont="1" applyFill="1" applyBorder="1">
      <alignment/>
      <protection locked="0"/>
    </xf>
    <xf numFmtId="0" fontId="54" fillId="0" borderId="0" xfId="28" applyFont="1" applyFill="1" applyBorder="1">
      <alignment/>
    </xf>
    <xf numFmtId="0" fontId="61" fillId="0" borderId="0" xfId="28" applyFont="1" applyFill="1" applyBorder="1">
      <alignment/>
    </xf>
    <xf numFmtId="0" fontId="57" fillId="0" borderId="0" xfId="35" applyFont="1" applyFill="1" applyBorder="1" applyAlignment="1">
      <alignment/>
    </xf>
    <xf numFmtId="0" fontId="57" fillId="0" borderId="0" xfId="26" applyFont="1" applyFill="1" applyBorder="1" applyAlignment="1">
      <alignment vertical="top"/>
      <protection locked="0"/>
    </xf>
    <xf numFmtId="0" fontId="59" fillId="0" borderId="0" xfId="26" applyFont="1" applyFill="1" applyBorder="1" applyAlignment="1">
      <alignment horizontal="center" vertical="top"/>
      <protection locked="0"/>
    </xf>
    <xf numFmtId="0" fontId="54" fillId="0" borderId="0" xfId="28" applyNumberFormat="1" applyFont="1" applyFill="1" applyBorder="1" applyProtection="1">
      <alignment/>
      <protection locked="0"/>
    </xf>
    <xf numFmtId="0" fontId="54" fillId="0" borderId="0" xfId="28" applyNumberFormat="1" applyFont="1" applyFill="1" applyBorder="1" applyAlignment="1" applyProtection="1">
      <alignment vertical="top" wrapText="1"/>
      <protection locked="0"/>
    </xf>
    <xf numFmtId="0" fontId="54" fillId="0" borderId="0" xfId="28" applyNumberFormat="1" applyFont="1" applyFill="1" applyBorder="1" applyAlignment="1" applyProtection="1">
      <alignment horizontal="center"/>
      <protection locked="0"/>
    </xf>
    <xf numFmtId="0" fontId="54" fillId="0" borderId="0" xfId="28" applyFont="1" applyFill="1" applyBorder="1" applyAlignment="1" applyProtection="1">
      <alignment horizontal="center"/>
      <protection locked="0"/>
    </xf>
    <xf numFmtId="0" fontId="54" fillId="0" borderId="0" xfId="28" applyFont="1" applyFill="1" applyBorder="1" applyAlignment="1">
      <alignment horizontal="center"/>
    </xf>
    <xf numFmtId="0" fontId="54" fillId="0" borderId="0" xfId="26" applyFont="1" applyFill="1" applyBorder="1" quotePrefix="1">
      <alignment/>
      <protection locked="0"/>
    </xf>
    <xf numFmtId="0" fontId="54" fillId="0" borderId="0" xfId="26" applyFont="1" applyFill="1" applyBorder="1" applyAlignment="1">
      <alignment horizontal="left" vertical="top" wrapText="1"/>
      <protection locked="0"/>
    </xf>
    <xf numFmtId="0" fontId="62" fillId="0" borderId="0" xfId="26" applyFont="1" applyFill="1" applyBorder="1" applyAlignment="1">
      <alignment horizontal="left"/>
      <protection locked="0"/>
    </xf>
    <xf numFmtId="0" fontId="62" fillId="0" borderId="0" xfId="26" applyFont="1" applyFill="1" applyBorder="1" applyAlignment="1">
      <alignment horizontal="left" vertical="top" wrapText="1"/>
      <protection locked="0"/>
    </xf>
    <xf numFmtId="0" fontId="60" fillId="0" borderId="0" xfId="27" applyFont="1" applyFill="1" applyBorder="1">
      <alignment/>
      <protection/>
    </xf>
    <xf numFmtId="0" fontId="11" fillId="0" borderId="0" xfId="24" applyFont="1">
      <alignment/>
    </xf>
    <xf numFmtId="0" fontId="13" fillId="0" borderId="0" xfId="24" applyFont="1" applyAlignment="1">
      <alignment vertical="top"/>
    </xf>
    <xf numFmtId="0" fontId="21" fillId="0" borderId="0" xfId="24" applyFont="1" applyProtection="1">
      <alignment/>
      <protection locked="0"/>
    </xf>
    <xf numFmtId="0" fontId="11" fillId="0" borderId="0" xfId="24" applyNumberFormat="1" applyFont="1" applyProtection="1">
      <alignment/>
      <protection locked="0"/>
    </xf>
    <xf numFmtId="0" fontId="21" fillId="0" borderId="0" xfId="24" applyNumberFormat="1" applyFont="1" applyProtection="1">
      <alignment/>
      <protection locked="0"/>
    </xf>
    <xf numFmtId="0" fontId="64" fillId="0" borderId="0" xfId="24" applyNumberFormat="1" applyFont="1" applyProtection="1">
      <alignment/>
      <protection locked="0"/>
    </xf>
    <xf numFmtId="0" fontId="13" fillId="0" borderId="0" xfId="24" applyFont="1">
      <alignment/>
    </xf>
    <xf numFmtId="0" fontId="13" fillId="0" borderId="1" xfId="24" applyFont="1" applyBorder="1">
      <alignment/>
    </xf>
    <xf numFmtId="0" fontId="13" fillId="0" borderId="2" xfId="24" applyFont="1" applyBorder="1">
      <alignment/>
    </xf>
    <xf numFmtId="0" fontId="13" fillId="0" borderId="3" xfId="24" applyFont="1" applyBorder="1">
      <alignment/>
    </xf>
    <xf numFmtId="0" fontId="13" fillId="0" borderId="0" xfId="24" applyFont="1" applyBorder="1">
      <alignment/>
    </xf>
    <xf numFmtId="0" fontId="13" fillId="0" borderId="0" xfId="24" applyNumberFormat="1" applyFont="1" applyBorder="1" applyAlignment="1" applyProtection="1">
      <alignment horizontal="left"/>
      <protection locked="0"/>
    </xf>
    <xf numFmtId="0" fontId="13" fillId="0" borderId="4" xfId="24" applyFont="1" applyBorder="1">
      <alignment/>
    </xf>
    <xf numFmtId="0" fontId="13" fillId="0" borderId="8" xfId="24" applyNumberFormat="1" applyFont="1" applyBorder="1" applyProtection="1">
      <alignment/>
      <protection locked="0"/>
    </xf>
    <xf numFmtId="0" fontId="13" fillId="0" borderId="7" xfId="24" applyNumberFormat="1" applyFont="1" applyBorder="1" applyProtection="1">
      <alignment/>
      <protection locked="0"/>
    </xf>
    <xf numFmtId="0" fontId="13" fillId="0" borderId="0" xfId="24" applyNumberFormat="1" applyFont="1" applyBorder="1" applyProtection="1">
      <alignment/>
      <protection locked="0"/>
    </xf>
    <xf numFmtId="3" fontId="13" fillId="0" borderId="12" xfId="24" applyNumberFormat="1" applyFont="1" applyBorder="1" applyProtection="1">
      <alignment/>
      <protection locked="0"/>
    </xf>
    <xf numFmtId="0" fontId="13" fillId="0" borderId="1" xfId="24" applyNumberFormat="1" applyFont="1" applyBorder="1" applyProtection="1">
      <alignment/>
      <protection locked="0"/>
    </xf>
    <xf numFmtId="3" fontId="13" fillId="0" borderId="3" xfId="24" applyNumberFormat="1" applyFont="1" applyBorder="1" applyProtection="1">
      <alignment/>
      <protection locked="0"/>
    </xf>
    <xf numFmtId="3" fontId="13" fillId="0" borderId="0" xfId="24" applyNumberFormat="1" applyFont="1" applyBorder="1" applyProtection="1">
      <alignment/>
      <protection locked="0"/>
    </xf>
    <xf numFmtId="0" fontId="13" fillId="0" borderId="18" xfId="24" applyNumberFormat="1" applyFont="1" applyBorder="1" applyAlignment="1" applyProtection="1">
      <alignment horizontal="left"/>
      <protection locked="0"/>
    </xf>
    <xf numFmtId="0" fontId="13" fillId="0" borderId="5" xfId="24" applyFont="1" applyBorder="1">
      <alignment/>
    </xf>
    <xf numFmtId="0" fontId="13" fillId="0" borderId="18" xfId="24" applyNumberFormat="1" applyFont="1" applyBorder="1" applyAlignment="1" applyProtection="1">
      <alignment horizontal="right"/>
      <protection locked="0"/>
    </xf>
    <xf numFmtId="174" fontId="13" fillId="0" borderId="4" xfId="24" applyNumberFormat="1" applyFont="1" applyBorder="1" applyAlignment="1">
      <alignment horizontal="right"/>
    </xf>
    <xf numFmtId="3" fontId="13" fillId="0" borderId="13" xfId="24" applyNumberFormat="1" applyFont="1" applyBorder="1" applyProtection="1">
      <alignment/>
      <protection locked="0"/>
    </xf>
    <xf numFmtId="3" fontId="13" fillId="0" borderId="7" xfId="24" applyNumberFormat="1" applyFont="1" applyBorder="1" applyProtection="1">
      <alignment/>
      <protection locked="0"/>
    </xf>
    <xf numFmtId="0" fontId="13" fillId="0" borderId="18" xfId="24" applyFont="1" applyBorder="1">
      <alignment/>
    </xf>
    <xf numFmtId="3" fontId="13" fillId="0" borderId="18" xfId="24" applyNumberFormat="1" applyFont="1" applyBorder="1" applyAlignment="1" applyProtection="1">
      <alignment horizontal="right"/>
      <protection locked="0"/>
    </xf>
    <xf numFmtId="174" fontId="13" fillId="0" borderId="4" xfId="24" applyNumberFormat="1" applyFont="1" applyBorder="1" applyAlignment="1" applyProtection="1">
      <alignment horizontal="right"/>
      <protection locked="0"/>
    </xf>
    <xf numFmtId="3" fontId="13" fillId="0" borderId="4" xfId="24" applyNumberFormat="1" applyFont="1" applyBorder="1" applyProtection="1">
      <alignment/>
      <protection locked="0"/>
    </xf>
    <xf numFmtId="3" fontId="13" fillId="0" borderId="8" xfId="24" applyNumberFormat="1" applyFont="1" applyBorder="1" applyProtection="1">
      <alignment/>
      <protection locked="0"/>
    </xf>
    <xf numFmtId="0" fontId="18" fillId="0" borderId="0" xfId="24" applyFont="1">
      <alignment/>
    </xf>
    <xf numFmtId="173" fontId="11" fillId="0" borderId="0" xfId="24" applyNumberFormat="1" applyFont="1" applyProtection="1">
      <alignment/>
      <protection locked="0"/>
    </xf>
    <xf numFmtId="0" fontId="18" fillId="0" borderId="0" xfId="24" applyFont="1" applyAlignment="1">
      <alignment horizontal="left"/>
    </xf>
    <xf numFmtId="0" fontId="13" fillId="0" borderId="18" xfId="24" applyFont="1" applyBorder="1" applyAlignment="1">
      <alignment horizontal="right"/>
    </xf>
    <xf numFmtId="0" fontId="18" fillId="0" borderId="0" xfId="24" applyFont="1" applyAlignment="1">
      <alignment horizontal="center"/>
    </xf>
    <xf numFmtId="0" fontId="13" fillId="0" borderId="8" xfId="24" applyFont="1" applyBorder="1">
      <alignment/>
    </xf>
    <xf numFmtId="0" fontId="13" fillId="0" borderId="18" xfId="24" applyNumberFormat="1" applyFont="1" applyBorder="1" applyProtection="1">
      <alignment/>
      <protection locked="0"/>
    </xf>
    <xf numFmtId="0" fontId="13" fillId="0" borderId="4" xfId="24" applyNumberFormat="1" applyFont="1" applyBorder="1" applyProtection="1">
      <alignment/>
      <protection locked="0"/>
    </xf>
    <xf numFmtId="10" fontId="13" fillId="0" borderId="5" xfId="24" applyNumberFormat="1" applyFont="1" applyBorder="1" applyProtection="1">
      <alignment/>
      <protection locked="0"/>
    </xf>
    <xf numFmtId="10" fontId="13" fillId="0" borderId="0" xfId="24" applyNumberFormat="1" applyFont="1" applyBorder="1" applyProtection="1">
      <alignment/>
      <protection locked="0"/>
    </xf>
    <xf numFmtId="0" fontId="13" fillId="0" borderId="13" xfId="24" applyNumberFormat="1" applyFont="1" applyBorder="1" applyProtection="1">
      <alignment/>
      <protection locked="0"/>
    </xf>
    <xf numFmtId="10" fontId="13" fillId="0" borderId="7" xfId="24" applyNumberFormat="1" applyFont="1" applyBorder="1" applyProtection="1">
      <alignment/>
      <protection locked="0"/>
    </xf>
    <xf numFmtId="14" fontId="11" fillId="0" borderId="0" xfId="24" applyNumberFormat="1" applyFont="1" applyAlignment="1">
      <alignment horizontal="left"/>
    </xf>
    <xf numFmtId="3" fontId="11" fillId="0" borderId="0" xfId="24" applyNumberFormat="1" applyFont="1" applyAlignment="1" applyProtection="1">
      <alignment horizontal="right"/>
      <protection locked="0"/>
    </xf>
    <xf numFmtId="3" fontId="11" fillId="0" borderId="0" xfId="24" applyNumberFormat="1" applyFont="1" applyProtection="1">
      <alignment/>
      <protection locked="0"/>
    </xf>
    <xf numFmtId="172" fontId="11" fillId="0" borderId="0" xfId="24" applyNumberFormat="1" applyFont="1" applyProtection="1">
      <alignment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6" fillId="2" borderId="9" xfId="26" applyFont="1" applyFill="1" applyBorder="1" applyAlignment="1">
      <alignment horizontal="center"/>
      <protection locked="0"/>
    </xf>
    <xf numFmtId="0" fontId="16" fillId="2" borderId="10" xfId="26" applyFont="1" applyFill="1" applyBorder="1" applyAlignment="1">
      <alignment horizontal="center"/>
      <protection locked="0"/>
    </xf>
    <xf numFmtId="0" fontId="16" fillId="2" borderId="11" xfId="26" applyFont="1" applyFill="1" applyBorder="1" applyAlignment="1">
      <alignment horizontal="center"/>
      <protection locked="0"/>
    </xf>
    <xf numFmtId="0" fontId="20" fillId="0" borderId="0" xfId="26" applyFont="1" applyBorder="1" applyAlignment="1">
      <alignment horizontal="center"/>
      <protection locked="0"/>
    </xf>
    <xf numFmtId="0" fontId="19" fillId="0" borderId="0" xfId="26" applyFont="1" applyBorder="1" applyAlignment="1">
      <alignment horizontal="center"/>
      <protection locked="0"/>
    </xf>
    <xf numFmtId="14" fontId="11" fillId="0" borderId="0" xfId="0" applyNumberFormat="1" applyFont="1" applyAlignment="1">
      <alignment horizontal="left"/>
    </xf>
    <xf numFmtId="0" fontId="18" fillId="0" borderId="0" xfId="26" applyFont="1" applyBorder="1" applyAlignment="1">
      <alignment horizontal="left" vertical="top" wrapText="1"/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54" fillId="0" borderId="0" xfId="0" applyNumberFormat="1" applyFont="1" applyBorder="1" applyAlignment="1">
      <alignment horizontal="left"/>
    </xf>
    <xf numFmtId="14" fontId="11" fillId="0" borderId="0" xfId="27" applyNumberFormat="1" applyFont="1" applyAlignment="1">
      <alignment horizontal="left"/>
      <protection/>
    </xf>
    <xf numFmtId="14" fontId="54" fillId="0" borderId="0" xfId="27" applyNumberFormat="1" applyFont="1" applyFill="1" applyBorder="1" applyAlignment="1">
      <alignment horizontal="left"/>
      <protection/>
    </xf>
    <xf numFmtId="0" fontId="19" fillId="0" borderId="0" xfId="27" applyFont="1" applyAlignment="1">
      <alignment horizontal="center"/>
      <protection/>
    </xf>
    <xf numFmtId="0" fontId="20" fillId="0" borderId="0" xfId="27" applyFont="1" applyAlignment="1">
      <alignment horizontal="center"/>
      <protection/>
    </xf>
    <xf numFmtId="14" fontId="11" fillId="0" borderId="0" xfId="27" applyNumberFormat="1" applyFont="1" applyBorder="1" applyAlignment="1">
      <alignment horizontal="left"/>
      <protection/>
    </xf>
    <xf numFmtId="14" fontId="54" fillId="0" borderId="0" xfId="27" applyNumberFormat="1" applyFont="1" applyBorder="1" applyAlignment="1">
      <alignment horizontal="left"/>
      <protection/>
    </xf>
  </cellXfs>
  <cellStyles count="22">
    <cellStyle name="Normal" xfId="0"/>
    <cellStyle name="Column Head" xfId="15"/>
    <cellStyle name="Column Head-underline" xfId="16"/>
    <cellStyle name="Comma" xfId="17"/>
    <cellStyle name="Comma [0]" xfId="18"/>
    <cellStyle name="Comma_PART210" xfId="19"/>
    <cellStyle name="Comma_PART38" xfId="20"/>
    <cellStyle name="Comma_PART47" xfId="21"/>
    <cellStyle name="Currency" xfId="22"/>
    <cellStyle name="Currency [0]" xfId="23"/>
    <cellStyle name="Normal_ALUM88T0" xfId="24"/>
    <cellStyle name="Normal_GRADRESP" xfId="25"/>
    <cellStyle name="Normal_PART1" xfId="26"/>
    <cellStyle name="Normal_PART1_1" xfId="27"/>
    <cellStyle name="Normal_PART210" xfId="28"/>
    <cellStyle name="Normal_PART3" xfId="29"/>
    <cellStyle name="Normal_PART38" xfId="30"/>
    <cellStyle name="Normal_PART47" xfId="31"/>
    <cellStyle name="Percent" xfId="32"/>
    <cellStyle name="Percents" xfId="33"/>
    <cellStyle name="Titles" xfId="34"/>
    <cellStyle name="Underline cell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25"/>
          <c:w val="0.77625"/>
          <c:h val="0.8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'GradResp-Charts'!$B$8:$K$8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'GradResp-Charts'!$B$9:$K$9</c:f>
              <c:numCache/>
            </c:numRef>
          </c:val>
        </c:ser>
        <c:overlap val="100"/>
        <c:gapWidth val="100"/>
        <c:axId val="60658983"/>
        <c:axId val="9059936"/>
      </c:bar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58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47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>
        <c:manualLayout>
          <c:xMode val="factor"/>
          <c:yMode val="factor"/>
          <c:x val="-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783"/>
          <c:h val="0.89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 Charts'!$B$38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Charts'!$C$38:$L$38</c:f>
              <c:numCache/>
            </c:numRef>
          </c:val>
        </c:ser>
        <c:ser>
          <c:idx val="1"/>
          <c:order val="1"/>
          <c:tx>
            <c:strRef>
              <c:f>'Part 1-Schools Charts'!$B$39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Charts'!$C$39:$L$39</c:f>
              <c:numCache/>
            </c:numRef>
          </c:val>
        </c:ser>
        <c:ser>
          <c:idx val="2"/>
          <c:order val="2"/>
          <c:tx>
            <c:strRef>
              <c:f>'Part 1-Schools Charts'!$B$40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Charts'!$C$40:$L$40</c:f>
              <c:numCache/>
            </c:numRef>
          </c:val>
        </c:ser>
        <c:ser>
          <c:idx val="3"/>
          <c:order val="3"/>
          <c:tx>
            <c:strRef>
              <c:f>'Part 1-Schools Charts'!$B$41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Charts'!$C$41:$L$41</c:f>
              <c:numCache/>
            </c:numRef>
          </c:val>
        </c:ser>
        <c:ser>
          <c:idx val="4"/>
          <c:order val="4"/>
          <c:tx>
            <c:strRef>
              <c:f>'Part 1-Schools Charts'!$B$42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Charts'!$C$42:$L$42</c:f>
              <c:numCache/>
            </c:numRef>
          </c:val>
        </c:ser>
        <c:ser>
          <c:idx val="5"/>
          <c:order val="5"/>
          <c:tx>
            <c:strRef>
              <c:f>'Part 1-Schools Charts'!$B$43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Charts'!$C$43:$L$43</c:f>
              <c:numCache/>
            </c:numRef>
          </c:val>
        </c:ser>
        <c:overlap val="100"/>
        <c:gapWidth val="70"/>
        <c:axId val="42739633"/>
        <c:axId val="49112378"/>
      </c:bar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73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837"/>
          <c:h val="0.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 Charts'!$B$85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Charts'!$C$85:$L$85</c:f>
              <c:numCache/>
            </c:numRef>
          </c:val>
        </c:ser>
        <c:ser>
          <c:idx val="1"/>
          <c:order val="1"/>
          <c:tx>
            <c:strRef>
              <c:f>'Part 1-Schools Charts'!$B$86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Charts'!$C$86:$L$86</c:f>
              <c:numCache/>
            </c:numRef>
          </c:val>
        </c:ser>
        <c:ser>
          <c:idx val="2"/>
          <c:order val="2"/>
          <c:tx>
            <c:strRef>
              <c:f>'Part 1-Schools Charts'!$B$87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Charts'!$C$87:$L$87</c:f>
              <c:numCache/>
            </c:numRef>
          </c:val>
        </c:ser>
        <c:ser>
          <c:idx val="3"/>
          <c:order val="3"/>
          <c:tx>
            <c:strRef>
              <c:f>'Part 1-Schools Charts'!$B$88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Charts'!$C$88:$L$88</c:f>
              <c:numCache/>
            </c:numRef>
          </c:val>
        </c:ser>
        <c:ser>
          <c:idx val="4"/>
          <c:order val="4"/>
          <c:tx>
            <c:strRef>
              <c:f>'Part 1-Schools Charts'!$B$89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Charts'!$C$89:$L$89</c:f>
              <c:numCache/>
            </c:numRef>
          </c:val>
        </c:ser>
        <c:ser>
          <c:idx val="5"/>
          <c:order val="5"/>
          <c:tx>
            <c:strRef>
              <c:f>'Part 1-Schools Charts'!$B$90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Charts'!$C$90:$L$90</c:f>
              <c:numCache/>
            </c:numRef>
          </c:val>
        </c:ser>
        <c:overlap val="100"/>
        <c:gapWidth val="70"/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35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29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1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'Part 1-Schools Charts'!$B$75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1-Schools Charts'!$C$6:$L$6</c:f>
              <c:strCache/>
            </c:strRef>
          </c:cat>
          <c:val>
            <c:numRef>
              <c:f>'Part 1-Schools Charts'!$C$75:$L$75</c:f>
              <c:numCache/>
            </c:numRef>
          </c:val>
        </c:ser>
        <c:gapWidth val="50"/>
        <c:axId val="33899141"/>
        <c:axId val="36656814"/>
      </c:barChart>
      <c:catAx>
        <c:axId val="33899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/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  <c:max val="75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899141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Additional Postsecondary Degree?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94"/>
          <c:h val="0.9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2-Schools-Charts'!$B$9</c:f>
              <c:strCache>
                <c:ptCount val="1"/>
                <c:pt idx="0">
                  <c:v>   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2-Schools-Charts'!$C$9:$L$9</c:f>
              <c:numCache/>
            </c:numRef>
          </c:val>
        </c:ser>
        <c:ser>
          <c:idx val="1"/>
          <c:order val="1"/>
          <c:tx>
            <c:strRef>
              <c:f>'Part 2-Schools-Charts'!$B$10</c:f>
              <c:strCache>
                <c:ptCount val="1"/>
                <c:pt idx="0">
                  <c:v> 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2-Schools-Charts'!$C$10:$L$10</c:f>
              <c:numCache/>
            </c:numRef>
          </c:val>
        </c:ser>
        <c:overlap val="100"/>
        <c:gapWidth val="70"/>
        <c:axId val="61475871"/>
        <c:axId val="16411928"/>
      </c:bar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475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5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Currently Pursuing a Degree?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8177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2-Schools-Charts'!$B$25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2-Schools-Charts'!$C$25:$L$25</c:f>
              <c:numCache/>
            </c:numRef>
          </c:val>
        </c:ser>
        <c:ser>
          <c:idx val="1"/>
          <c:order val="1"/>
          <c:tx>
            <c:strRef>
              <c:f>'Part 2-Schools-Charts'!$B$26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2-Schools-Charts'!$C$26:$L$26</c:f>
              <c:numCache/>
            </c:numRef>
          </c:val>
        </c:ser>
        <c:ser>
          <c:idx val="2"/>
          <c:order val="2"/>
          <c:tx>
            <c:strRef>
              <c:f>'Part 2-Schools-Charts'!$B$27</c:f>
              <c:strCache>
                <c:ptCount val="1"/>
                <c:pt idx="0">
                  <c:v>    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2-Schools-Charts'!$C$27:$L$27</c:f>
              <c:numCache/>
            </c:numRef>
          </c:val>
        </c:ser>
        <c:overlap val="100"/>
        <c:gapWidth val="70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489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665"/>
        </c:manualLayout>
      </c:layout>
      <c:overlay val="0"/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1975"/>
          <c:h val="0.8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2-Schools-Charts'!$B$43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2-Schools-Charts'!$C$43:$L$43</c:f>
              <c:numCache/>
            </c:numRef>
          </c:val>
        </c:ser>
        <c:ser>
          <c:idx val="1"/>
          <c:order val="1"/>
          <c:tx>
            <c:strRef>
              <c:f>'Part 2-Schools-Charts'!$B$44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2-Schools-Charts'!$C$44:$L$44</c:f>
              <c:numCache/>
            </c:numRef>
          </c:val>
        </c:ser>
        <c:ser>
          <c:idx val="2"/>
          <c:order val="2"/>
          <c:tx>
            <c:strRef>
              <c:f>'Part 2-Schools-Charts'!$B$45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2-Schools-Charts'!$C$45:$L$45</c:f>
              <c:numCache/>
            </c:numRef>
          </c:val>
        </c:ser>
        <c:ser>
          <c:idx val="3"/>
          <c:order val="3"/>
          <c:tx>
            <c:strRef>
              <c:f>'Part 2-Schools-Charts'!$B$46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2-Schools-Charts'!$C$46:$L$46</c:f>
              <c:numCache/>
            </c:numRef>
          </c:val>
        </c:ser>
        <c:ser>
          <c:idx val="4"/>
          <c:order val="4"/>
          <c:tx>
            <c:strRef>
              <c:f>'Part 2-Schools-Charts'!$B$47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2-Schools-Charts'!$C$47:$L$47</c:f>
              <c:numCache/>
            </c:numRef>
          </c:val>
        </c:ser>
        <c:ser>
          <c:idx val="5"/>
          <c:order val="5"/>
          <c:tx>
            <c:strRef>
              <c:f>'Part 2-Schools-Charts'!$B$48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2-Schools-Charts'!$C$6:$L$6</c:f>
              <c:strCache/>
            </c:strRef>
          </c:cat>
          <c:val>
            <c:numRef>
              <c:f>'Part 2-Schools-Charts'!$C$48:$L$48</c:f>
              <c:numCache/>
            </c:numRef>
          </c:val>
        </c:ser>
        <c:overlap val="100"/>
        <c:gapWidth val="70"/>
        <c:axId val="18917811"/>
        <c:axId val="36042572"/>
      </c:bar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1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38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843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 Schools-Charts'!$B$9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Schools-Charts'!$C$9:$L$9</c:f>
              <c:numCache/>
            </c:numRef>
          </c:val>
        </c:ser>
        <c:ser>
          <c:idx val="1"/>
          <c:order val="1"/>
          <c:tx>
            <c:strRef>
              <c:f>'Part 3 Schools-Charts'!$B$10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Schools-Charts'!$C$10:$L$10</c:f>
              <c:numCache/>
            </c:numRef>
          </c:val>
        </c:ser>
        <c:ser>
          <c:idx val="2"/>
          <c:order val="2"/>
          <c:tx>
            <c:strRef>
              <c:f>'Part 3 Schools-Charts'!$B$11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Schools-Charts'!$C$11:$L$11</c:f>
              <c:numCache/>
            </c:numRef>
          </c:val>
        </c:ser>
        <c:ser>
          <c:idx val="3"/>
          <c:order val="3"/>
          <c:tx>
            <c:strRef>
              <c:f>'Part 3 Schools-Charts'!$B$12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Schools-Charts'!$C$12:$L$12</c:f>
              <c:numCache/>
            </c:numRef>
          </c:val>
        </c:ser>
        <c:ser>
          <c:idx val="4"/>
          <c:order val="4"/>
          <c:tx>
            <c:strRef>
              <c:f>'Part 3 Schools-Charts'!$B$13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Schools-Charts'!$C$13:$L$13</c:f>
              <c:numCache/>
            </c:numRef>
          </c:val>
        </c:ser>
        <c:ser>
          <c:idx val="5"/>
          <c:order val="5"/>
          <c:tx>
            <c:strRef>
              <c:f>'Part 3 Schools-Charts'!$B$14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Schools-Charts'!$C$14:$L$14</c:f>
              <c:numCache/>
            </c:numRef>
          </c:val>
        </c:ser>
        <c:overlap val="100"/>
        <c:gapWidth val="70"/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47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78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Present Attitude Towards Alumni's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849"/>
          <c:h val="0.90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 Schools-Charts'!$B$18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Schools-Charts'!$C$18:$L$18</c:f>
              <c:numCache/>
            </c:numRef>
          </c:val>
        </c:ser>
        <c:ser>
          <c:idx val="1"/>
          <c:order val="1"/>
          <c:tx>
            <c:strRef>
              <c:f>'Part 3 Schools-Charts'!$B$19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Schools-Charts'!$C$19:$L$19</c:f>
              <c:numCache/>
            </c:numRef>
          </c:val>
        </c:ser>
        <c:ser>
          <c:idx val="2"/>
          <c:order val="2"/>
          <c:tx>
            <c:strRef>
              <c:f>'Part 3 Schools-Charts'!$B$20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Schools-Charts'!$C$20:$L$20</c:f>
              <c:numCache/>
            </c:numRef>
          </c:val>
        </c:ser>
        <c:ser>
          <c:idx val="3"/>
          <c:order val="3"/>
          <c:tx>
            <c:strRef>
              <c:f>'Part 3 Schools-Charts'!$B$21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Schools-Charts'!$C$21:$L$21</c:f>
              <c:numCache/>
            </c:numRef>
          </c:val>
        </c:ser>
        <c:ser>
          <c:idx val="4"/>
          <c:order val="4"/>
          <c:tx>
            <c:strRef>
              <c:f>'Part 3 Schools-Charts'!$B$22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Schools-Charts'!$C$22:$L$22</c:f>
              <c:numCache/>
            </c:numRef>
          </c:val>
        </c:ser>
        <c:ser>
          <c:idx val="5"/>
          <c:order val="5"/>
          <c:tx>
            <c:strRef>
              <c:f>'Part 3 Schools-Charts'!$B$23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Schools-Charts'!$C$23:$L$23</c:f>
              <c:numCache/>
            </c:numRef>
          </c:val>
        </c:ser>
        <c:overlap val="100"/>
        <c:gapWidth val="70"/>
        <c:axId val="35469255"/>
        <c:axId val="50787840"/>
      </c:bar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69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795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25"/>
          <c:w val="0.704"/>
          <c:h val="0.7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 Schools-Charts'!$B$31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Schools-Charts'!$C$31:$L$31</c:f>
              <c:numCache/>
            </c:numRef>
          </c:val>
        </c:ser>
        <c:ser>
          <c:idx val="1"/>
          <c:order val="1"/>
          <c:tx>
            <c:strRef>
              <c:f>'Part 3 Schools-Charts'!$B$32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Schools-Charts'!$C$32:$L$32</c:f>
              <c:numCache/>
            </c:numRef>
          </c:val>
        </c:ser>
        <c:ser>
          <c:idx val="2"/>
          <c:order val="2"/>
          <c:tx>
            <c:strRef>
              <c:f>'Part 3 Schools-Charts'!$B$33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Schools-Charts'!$C$33:$L$33</c:f>
              <c:numCache/>
            </c:numRef>
          </c:val>
        </c:ser>
        <c:ser>
          <c:idx val="3"/>
          <c:order val="3"/>
          <c:tx>
            <c:strRef>
              <c:f>'Part 3 Schools-Charts'!$B$34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Schools-Charts'!$C$34:$L$34</c:f>
              <c:numCache/>
            </c:numRef>
          </c:val>
        </c:ser>
        <c:ser>
          <c:idx val="4"/>
          <c:order val="4"/>
          <c:tx>
            <c:strRef>
              <c:f>'Part 3 Schools-Charts'!$B$35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 Schools-Charts'!$C$6:$L$6</c:f>
              <c:strCache/>
            </c:strRef>
          </c:cat>
          <c:val>
            <c:numRef>
              <c:f>'Part 3 Schools-Charts'!$C$35:$L$35</c:f>
              <c:numCache/>
            </c:numRef>
          </c:val>
        </c:ser>
        <c:overlap val="100"/>
        <c:gapWidth val="70"/>
        <c:axId val="54437377"/>
        <c:axId val="20174346"/>
      </c:bar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37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336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075"/>
          <c:w val="0.775"/>
          <c:h val="0.8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'GradResp-Charts'!$B$63:$K$63</c:f>
              <c:numCache/>
            </c:numRef>
          </c:val>
        </c:ser>
        <c:ser>
          <c:idx val="1"/>
          <c:order val="1"/>
          <c:tx>
            <c:strRef>
              <c:f>'GradResp-Charts'!$A$64</c:f>
              <c:strCache>
                <c:ptCount val="1"/>
                <c:pt idx="0">
                  <c:v>Black, Non-Hispanic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'GradResp-Charts'!$B$64:$K$64</c:f>
              <c:numCache/>
            </c:numRef>
          </c:val>
        </c:ser>
        <c:ser>
          <c:idx val="3"/>
          <c:order val="2"/>
          <c:tx>
            <c:strRef>
              <c:f>'GradResp-Charts'!$A$65</c:f>
              <c:strCache>
                <c:ptCount val="1"/>
                <c:pt idx="0">
                  <c:v>Asian/Pacific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'GradResp-Charts'!$B$65:$K$65</c:f>
            </c:numRef>
          </c:val>
        </c:ser>
        <c:ser>
          <c:idx val="4"/>
          <c:order val="3"/>
          <c:tx>
            <c:strRef>
              <c:f>'GradResp-Charts'!$A$66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'GradResp-Charts'!$B$66:$K$66</c:f>
            </c:numRef>
          </c:val>
        </c:ser>
        <c:ser>
          <c:idx val="5"/>
          <c:order val="4"/>
          <c:tx>
            <c:strRef>
              <c:f>'GradResp-Charts'!$A$67</c:f>
              <c:strCache>
                <c:ptCount val="1"/>
                <c:pt idx="0">
                  <c:v>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'GradResp-Charts'!$B$67:$K$67</c:f>
            </c:numRef>
          </c:val>
        </c:ser>
        <c:ser>
          <c:idx val="6"/>
          <c:order val="5"/>
          <c:tx>
            <c:strRef>
              <c:f>'GradResp-Charts'!$A$68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'GradResp-Charts'!$B$68:$K$68</c:f>
            </c:numRef>
          </c:val>
        </c:ser>
        <c:ser>
          <c:idx val="2"/>
          <c:order val="6"/>
          <c:tx>
            <c:strRef>
              <c:f>'GradResp-Charts'!$A$69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'GradResp-Charts'!$B$69:$K$69</c:f>
              <c:numCache/>
            </c:numRef>
          </c:val>
        </c:ser>
        <c:overlap val="100"/>
        <c:gapWidth val="100"/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0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0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8402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'GradResp-Charts'!$A$71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'GradResp-Charts'!$B$71:$K$71</c:f>
              <c:numCache/>
            </c:numRef>
          </c:val>
        </c:ser>
        <c:ser>
          <c:idx val="1"/>
          <c:order val="1"/>
          <c:tx>
            <c:strRef>
              <c:f>'GradResp-Charts'!$A$72</c:f>
              <c:strCache>
                <c:ptCount val="1"/>
                <c:pt idx="0">
                  <c:v>25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'GradResp-Charts'!$B$72:$K$72</c:f>
              <c:numCache/>
            </c:numRef>
          </c:val>
        </c:ser>
        <c:ser>
          <c:idx val="2"/>
          <c:order val="2"/>
          <c:tx>
            <c:strRef>
              <c:f>'GradResp-Charts'!$A$73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'GradResp-Charts'!$B$73:$K$73</c:f>
              <c:numCache/>
            </c:numRef>
          </c:val>
        </c:ser>
        <c:overlap val="100"/>
        <c:gapWidth val="100"/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24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2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Matriculation Status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9"/>
          <c:w val="0.83575"/>
          <c:h val="0.8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'GradResp-Charts'!$A$31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'GradResp-Charts'!$B$31:$K$31</c:f>
              <c:numCache/>
            </c:numRef>
          </c:val>
        </c:ser>
        <c:ser>
          <c:idx val="1"/>
          <c:order val="1"/>
          <c:tx>
            <c:strRef>
              <c:f>'GradResp-Charts'!$A$32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'GradResp-Charts'!$B$32:$K$32</c:f>
              <c:numCache/>
            </c:numRef>
          </c:val>
        </c:ser>
        <c:ser>
          <c:idx val="2"/>
          <c:order val="2"/>
          <c:tx>
            <c:strRef>
              <c:f>'GradResp-Charts'!$A$33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'GradResp-Charts'!$B$33:$K$33</c:f>
              <c:numCache/>
            </c:numRef>
          </c:val>
        </c:ser>
        <c:overlap val="100"/>
        <c:gapWidth val="100"/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13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8325"/>
          <c:h val="0.8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'GradResp-Charts'!$A$86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'GradResp-Charts'!$B$86:$K$86</c:f>
              <c:numCache/>
            </c:numRef>
          </c:val>
        </c:ser>
        <c:ser>
          <c:idx val="1"/>
          <c:order val="1"/>
          <c:tx>
            <c:strRef>
              <c:f>'GradResp-Charts'!$A$87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'GradResp-Charts'!$B$87:$K$87</c:f>
              <c:numCache/>
            </c:numRef>
          </c:val>
        </c:ser>
        <c:ser>
          <c:idx val="2"/>
          <c:order val="2"/>
          <c:tx>
            <c:strRef>
              <c:f>'GradResp-Charts'!$A$88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'GradResp-Charts'!$B$88:$K$88</c:f>
              <c:numCache/>
            </c:numRef>
          </c:val>
        </c:ser>
        <c:overlap val="100"/>
        <c:gapWidth val="100"/>
        <c:axId val="59292367"/>
        <c:axId val="63869256"/>
      </c:bar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92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31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835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'GradResp-Charts'!$A$103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'GradResp-Charts'!$B$103:$K$103</c:f>
              <c:numCache/>
            </c:numRef>
          </c:val>
        </c:ser>
        <c:ser>
          <c:idx val="1"/>
          <c:order val="1"/>
          <c:tx>
            <c:strRef>
              <c:f>'GradResp-Charts'!$A$104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'GradResp-Charts'!$B$104:$K$104</c:f>
              <c:numCache/>
            </c:numRef>
          </c:val>
        </c:ser>
        <c:ser>
          <c:idx val="2"/>
          <c:order val="2"/>
          <c:tx>
            <c:strRef>
              <c:f>'GradResp-Charts'!$A$105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'GradResp-Charts'!$B$6:$K$6</c:f>
              <c:strCache/>
            </c:strRef>
          </c:cat>
          <c:val>
            <c:numRef>
              <c:f>'GradResp-Charts'!$B$105:$K$105</c:f>
              <c:numCache/>
            </c:numRef>
          </c:val>
        </c:ser>
        <c:overlap val="100"/>
        <c:gapWidth val="100"/>
        <c:axId val="37952393"/>
        <c:axId val="6027218"/>
      </c:bar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52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2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3"/>
          <c:w val="0.852"/>
          <c:h val="0.8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 Charts'!$B$9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Charts'!$C$9:$L$9</c:f>
              <c:numCache/>
            </c:numRef>
          </c:val>
        </c:ser>
        <c:ser>
          <c:idx val="1"/>
          <c:order val="1"/>
          <c:tx>
            <c:strRef>
              <c:f>'Part 1-Schools Charts'!$B$10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Charts'!$C$10:$L$10</c:f>
              <c:numCache/>
            </c:numRef>
          </c:val>
        </c:ser>
        <c:ser>
          <c:idx val="2"/>
          <c:order val="2"/>
          <c:tx>
            <c:strRef>
              <c:f>'Part 1-Schools Charts'!$B$11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Charts'!$C$11:$L$11</c:f>
              <c:numCache/>
            </c:numRef>
          </c:val>
        </c:ser>
        <c:ser>
          <c:idx val="3"/>
          <c:order val="3"/>
          <c:tx>
            <c:strRef>
              <c:f>'Part 1-Schools Charts'!$B$12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Charts'!$C$12:$L$12</c:f>
              <c:numCache/>
            </c:numRef>
          </c:val>
        </c:ser>
        <c:overlap val="100"/>
        <c:gapWidth val="70"/>
        <c:axId val="54244963"/>
        <c:axId val="18442620"/>
      </c:bar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4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8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87"/>
          <c:h val="0.8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 Charts'!$B$21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Charts'!$C$21:$L$21</c:f>
              <c:numCache/>
            </c:numRef>
          </c:val>
        </c:ser>
        <c:ser>
          <c:idx val="1"/>
          <c:order val="1"/>
          <c:tx>
            <c:strRef>
              <c:f>'Part 1-Schools Charts'!$B$22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Charts'!$C$22:$L$22</c:f>
              <c:numCache/>
            </c:numRef>
          </c:val>
        </c:ser>
        <c:ser>
          <c:idx val="2"/>
          <c:order val="2"/>
          <c:tx>
            <c:strRef>
              <c:f>'Part 1-Schools Charts'!$B$23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Charts'!$C$23:$L$23</c:f>
              <c:numCache/>
            </c:numRef>
          </c:val>
        </c:ser>
        <c:overlap val="100"/>
        <c:gapWidth val="70"/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6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792"/>
          <c:h val="0.9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 Charts'!$B$46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Charts'!$C$46:$L$46</c:f>
              <c:numCache/>
            </c:numRef>
          </c:val>
        </c:ser>
        <c:ser>
          <c:idx val="1"/>
          <c:order val="1"/>
          <c:tx>
            <c:strRef>
              <c:f>'Part 1-Schools Charts'!$B$47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Charts'!$C$47:$L$47</c:f>
              <c:numCache/>
            </c:numRef>
          </c:val>
        </c:ser>
        <c:ser>
          <c:idx val="2"/>
          <c:order val="2"/>
          <c:tx>
            <c:strRef>
              <c:f>'Part 1-Schools Charts'!$B$48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Charts'!$C$48:$L$48</c:f>
              <c:numCache/>
            </c:numRef>
          </c:val>
        </c:ser>
        <c:ser>
          <c:idx val="3"/>
          <c:order val="3"/>
          <c:tx>
            <c:strRef>
              <c:f>'Part 1-Schools Charts'!$B$49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Charts'!$C$49:$L$49</c:f>
              <c:numCache/>
            </c:numRef>
          </c:val>
        </c:ser>
        <c:ser>
          <c:idx val="4"/>
          <c:order val="4"/>
          <c:tx>
            <c:strRef>
              <c:f>'Part 1-Schools Charts'!$B$50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 Charts'!$C$6:$L$6</c:f>
              <c:strCache/>
            </c:strRef>
          </c:cat>
          <c:val>
            <c:numRef>
              <c:f>'Part 1-Schools Charts'!$C$50:$L$50</c:f>
              <c:numCache/>
            </c:numRef>
          </c:val>
        </c:ser>
        <c:overlap val="100"/>
        <c:gapWidth val="60"/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9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4212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3</xdr:row>
      <xdr:rowOff>114300</xdr:rowOff>
    </xdr:from>
    <xdr:to>
      <xdr:col>22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400300" y="742950"/>
        <a:ext cx="6096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21</xdr:row>
      <xdr:rowOff>9525</xdr:rowOff>
    </xdr:from>
    <xdr:to>
      <xdr:col>22</xdr:col>
      <xdr:colOff>314325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2400300" y="3552825"/>
        <a:ext cx="6096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38</xdr:row>
      <xdr:rowOff>57150</xdr:rowOff>
    </xdr:from>
    <xdr:to>
      <xdr:col>22</xdr:col>
      <xdr:colOff>295275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2390775" y="6353175"/>
        <a:ext cx="60864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276225</xdr:colOff>
      <xdr:row>3</xdr:row>
      <xdr:rowOff>114300</xdr:rowOff>
    </xdr:from>
    <xdr:to>
      <xdr:col>33</xdr:col>
      <xdr:colOff>276225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9067800" y="742950"/>
        <a:ext cx="6096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266700</xdr:colOff>
      <xdr:row>21</xdr:row>
      <xdr:rowOff>9525</xdr:rowOff>
    </xdr:from>
    <xdr:to>
      <xdr:col>33</xdr:col>
      <xdr:colOff>276225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9058275" y="3552825"/>
        <a:ext cx="6105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276225</xdr:colOff>
      <xdr:row>38</xdr:row>
      <xdr:rowOff>57150</xdr:rowOff>
    </xdr:from>
    <xdr:to>
      <xdr:col>33</xdr:col>
      <xdr:colOff>285750</xdr:colOff>
      <xdr:row>54</xdr:row>
      <xdr:rowOff>85725</xdr:rowOff>
    </xdr:to>
    <xdr:graphicFrame>
      <xdr:nvGraphicFramePr>
        <xdr:cNvPr id="6" name="Chart 6"/>
        <xdr:cNvGraphicFramePr/>
      </xdr:nvGraphicFramePr>
      <xdr:xfrm>
        <a:off x="9067800" y="6353175"/>
        <a:ext cx="61055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85725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1047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13</xdr:col>
      <xdr:colOff>142875</xdr:colOff>
      <xdr:row>5</xdr:row>
      <xdr:rowOff>19050</xdr:rowOff>
    </xdr:from>
    <xdr:to>
      <xdr:col>22</xdr:col>
      <xdr:colOff>438150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914400" y="866775"/>
        <a:ext cx="5953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23</xdr:row>
      <xdr:rowOff>0</xdr:rowOff>
    </xdr:from>
    <xdr:to>
      <xdr:col>22</xdr:col>
      <xdr:colOff>419100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914400" y="3409950"/>
        <a:ext cx="59340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152400</xdr:colOff>
      <xdr:row>39</xdr:row>
      <xdr:rowOff>152400</xdr:rowOff>
    </xdr:from>
    <xdr:to>
      <xdr:col>22</xdr:col>
      <xdr:colOff>428625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923925" y="6153150"/>
        <a:ext cx="59340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161925</xdr:colOff>
      <xdr:row>5</xdr:row>
      <xdr:rowOff>28575</xdr:rowOff>
    </xdr:from>
    <xdr:to>
      <xdr:col>33</xdr:col>
      <xdr:colOff>19050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7200900" y="876300"/>
        <a:ext cx="5953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161925</xdr:colOff>
      <xdr:row>23</xdr:row>
      <xdr:rowOff>0</xdr:rowOff>
    </xdr:from>
    <xdr:to>
      <xdr:col>33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7200900" y="3409950"/>
        <a:ext cx="59340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161925</xdr:colOff>
      <xdr:row>39</xdr:row>
      <xdr:rowOff>152400</xdr:rowOff>
    </xdr:from>
    <xdr:to>
      <xdr:col>32</xdr:col>
      <xdr:colOff>600075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7200900" y="6153150"/>
        <a:ext cx="59245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142875</xdr:rowOff>
    </xdr:from>
    <xdr:to>
      <xdr:col>22</xdr:col>
      <xdr:colOff>581025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828675" y="771525"/>
        <a:ext cx="68199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20</xdr:row>
      <xdr:rowOff>38100</xdr:rowOff>
    </xdr:from>
    <xdr:to>
      <xdr:col>22</xdr:col>
      <xdr:colOff>571500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838200" y="7324725"/>
        <a:ext cx="6800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36</xdr:row>
      <xdr:rowOff>66675</xdr:rowOff>
    </xdr:from>
    <xdr:to>
      <xdr:col>22</xdr:col>
      <xdr:colOff>571500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838200" y="9886950"/>
        <a:ext cx="68008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85725</xdr:rowOff>
    </xdr:from>
    <xdr:to>
      <xdr:col>25</xdr:col>
      <xdr:colOff>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571500" y="714375"/>
        <a:ext cx="6972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21</xdr:row>
      <xdr:rowOff>38100</xdr:rowOff>
    </xdr:from>
    <xdr:to>
      <xdr:col>24</xdr:col>
      <xdr:colOff>323850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552450" y="3362325"/>
        <a:ext cx="69627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37</xdr:row>
      <xdr:rowOff>57150</xdr:rowOff>
    </xdr:from>
    <xdr:to>
      <xdr:col>24</xdr:col>
      <xdr:colOff>333375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561975" y="5972175"/>
        <a:ext cx="69627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alum994int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RS5\LOCALS~1\TEMP\PART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 3-schools"/>
      <sheetName val="Part 3-schools (2)"/>
    </sheetNames>
    <sheetDataSet>
      <sheetData sheetId="0">
        <row r="17">
          <cell r="C17">
            <v>0</v>
          </cell>
        </row>
        <row r="26">
          <cell r="C26">
            <v>1</v>
          </cell>
        </row>
        <row r="41">
          <cell r="C41">
            <v>0</v>
          </cell>
          <cell r="F41">
            <v>0</v>
          </cell>
        </row>
        <row r="61">
          <cell r="C61">
            <v>0</v>
          </cell>
          <cell r="F61">
            <v>1</v>
          </cell>
        </row>
        <row r="75">
          <cell r="C75">
            <v>0</v>
          </cell>
          <cell r="F75">
            <v>0</v>
          </cell>
          <cell r="I75">
            <v>0</v>
          </cell>
        </row>
        <row r="84">
          <cell r="C84">
            <v>1</v>
          </cell>
          <cell r="F84">
            <v>0</v>
          </cell>
          <cell r="I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0">
          <cell r="C10">
            <v>143</v>
          </cell>
        </row>
        <row r="26">
          <cell r="C26">
            <v>3</v>
          </cell>
        </row>
        <row r="27">
          <cell r="C27">
            <v>51</v>
          </cell>
        </row>
        <row r="68">
          <cell r="C68">
            <v>47</v>
          </cell>
          <cell r="F68">
            <v>96</v>
          </cell>
        </row>
        <row r="92">
          <cell r="C92">
            <v>1</v>
          </cell>
          <cell r="F92">
            <v>2</v>
          </cell>
        </row>
        <row r="93">
          <cell r="C93">
            <v>13</v>
          </cell>
          <cell r="F93">
            <v>38</v>
          </cell>
        </row>
        <row r="130">
          <cell r="C130">
            <v>129</v>
          </cell>
          <cell r="F130">
            <v>13</v>
          </cell>
          <cell r="I130">
            <v>1</v>
          </cell>
        </row>
        <row r="146">
          <cell r="C146">
            <v>2</v>
          </cell>
          <cell r="F146">
            <v>0</v>
          </cell>
          <cell r="I146">
            <v>1</v>
          </cell>
        </row>
        <row r="147">
          <cell r="C147">
            <v>44</v>
          </cell>
          <cell r="F147">
            <v>7</v>
          </cell>
          <cell r="I1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0">
        <row r="10">
          <cell r="C10">
            <v>336</v>
          </cell>
        </row>
        <row r="11">
          <cell r="C11">
            <v>36</v>
          </cell>
        </row>
        <row r="137">
          <cell r="C137">
            <v>12</v>
          </cell>
        </row>
        <row r="167">
          <cell r="C167">
            <v>84</v>
          </cell>
        </row>
        <row r="175">
          <cell r="C175">
            <v>134</v>
          </cell>
          <cell r="F175">
            <v>202</v>
          </cell>
        </row>
        <row r="176">
          <cell r="C176">
            <v>4</v>
          </cell>
          <cell r="F176">
            <v>32</v>
          </cell>
        </row>
        <row r="314">
          <cell r="C314">
            <v>5</v>
          </cell>
          <cell r="F314">
            <v>7</v>
          </cell>
        </row>
        <row r="344">
          <cell r="C344">
            <v>24</v>
          </cell>
          <cell r="F344">
            <v>60</v>
          </cell>
        </row>
        <row r="352">
          <cell r="C352">
            <v>301</v>
          </cell>
          <cell r="F352">
            <v>31</v>
          </cell>
          <cell r="I352">
            <v>4</v>
          </cell>
        </row>
        <row r="353">
          <cell r="C353">
            <v>34</v>
          </cell>
          <cell r="F353">
            <v>1</v>
          </cell>
          <cell r="I353">
            <v>1</v>
          </cell>
        </row>
        <row r="491">
          <cell r="C491">
            <v>11</v>
          </cell>
          <cell r="F491">
            <v>1</v>
          </cell>
          <cell r="I491">
            <v>0</v>
          </cell>
        </row>
        <row r="522">
          <cell r="C522">
            <v>74</v>
          </cell>
          <cell r="F522">
            <v>8</v>
          </cell>
          <cell r="I52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ling Schedule"/>
      <sheetName val="Contents"/>
      <sheetName val="Tie Out"/>
      <sheetName val="Returns"/>
      <sheetName val="GRADRESP"/>
      <sheetName val="GradResp-schools"/>
      <sheetName val="GradResp-schools (2)"/>
    </sheetNames>
    <sheetDataSet>
      <sheetData sheetId="2">
        <row r="2">
          <cell r="A2" t="str">
            <v>Southern Illinois University Edwardsville</v>
          </cell>
        </row>
        <row r="3">
          <cell r="A3" t="str">
            <v>Survey of 1994 Baccalaureate Graduates -- Nine Years Out</v>
          </cell>
        </row>
        <row r="5">
          <cell r="A5" t="str">
            <v>Survey Population and Respondents</v>
          </cell>
        </row>
        <row r="11">
          <cell r="A11" t="str">
            <v>1994 Baccalaureate Degrees</v>
          </cell>
          <cell r="C11">
            <v>1292</v>
          </cell>
        </row>
        <row r="13">
          <cell r="A13" t="str">
            <v>     Less persons who received 2 baccalaureate degrees</v>
          </cell>
          <cell r="B13">
            <v>-3</v>
          </cell>
        </row>
        <row r="15">
          <cell r="A15" t="str">
            <v>1994 Baccalaureate Graduates</v>
          </cell>
          <cell r="C15">
            <v>1289</v>
          </cell>
        </row>
        <row r="17">
          <cell r="A17" t="str">
            <v>     Less Graduates with No Address Available *</v>
          </cell>
          <cell r="B17">
            <v>-173</v>
          </cell>
        </row>
        <row r="19">
          <cell r="A19" t="str">
            <v>Graduates Surveyed</v>
          </cell>
          <cell r="C19">
            <v>1116</v>
          </cell>
        </row>
        <row r="21">
          <cell r="A21" t="str">
            <v>     Less Non-Deliverable Surveys</v>
          </cell>
          <cell r="B21">
            <v>21</v>
          </cell>
        </row>
        <row r="23">
          <cell r="A23" t="str">
            <v>     Less Non-Responding Graduates</v>
          </cell>
          <cell r="B23">
            <v>691</v>
          </cell>
        </row>
        <row r="25">
          <cell r="A25" t="str">
            <v>Survey Respondents</v>
          </cell>
          <cell r="C25">
            <v>404</v>
          </cell>
        </row>
        <row r="27">
          <cell r="A27" t="str">
            <v>Gross Response Rate (Respondents/Total Surveyed)</v>
          </cell>
          <cell r="C27">
            <v>0.36200716845878134</v>
          </cell>
        </row>
        <row r="29">
          <cell r="A29" t="str">
            <v>Adjusted Response Rate (Respondents/Delivered Surveys)</v>
          </cell>
          <cell r="C29">
            <v>0.3689497716894977</v>
          </cell>
        </row>
        <row r="31">
          <cell r="A31" t="str">
            <v>*  Includes deceased alumni, foreign addresses and known bad addresses.</v>
          </cell>
        </row>
        <row r="34">
          <cell r="A34">
            <v>38110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  <row r="163">
          <cell r="C163">
            <v>17</v>
          </cell>
        </row>
        <row r="164">
          <cell r="C164" t="str">
            <v>Male</v>
          </cell>
          <cell r="F164" t="str">
            <v>Female</v>
          </cell>
        </row>
        <row r="165">
          <cell r="D165" t="str">
            <v>Percent</v>
          </cell>
          <cell r="E165" t="str">
            <v>Percent</v>
          </cell>
          <cell r="G165" t="str">
            <v>Percent</v>
          </cell>
          <cell r="H165" t="str">
            <v>Percent</v>
          </cell>
        </row>
        <row r="166">
          <cell r="A166" t="str">
            <v>Gender Detail</v>
          </cell>
          <cell r="D166" t="str">
            <v>of Survey</v>
          </cell>
          <cell r="E166" t="str">
            <v>of Question</v>
          </cell>
          <cell r="G166" t="str">
            <v>of Survey</v>
          </cell>
          <cell r="H166" t="str">
            <v>of Question</v>
          </cell>
        </row>
        <row r="167">
          <cell r="C167" t="str">
            <v>Number</v>
          </cell>
          <cell r="D167" t="str">
            <v>Respondents</v>
          </cell>
          <cell r="E167" t="str">
            <v>Respondents</v>
          </cell>
          <cell r="F167" t="str">
            <v>Number</v>
          </cell>
          <cell r="G167" t="str">
            <v>Respondents</v>
          </cell>
          <cell r="H167" t="str">
            <v>Respondents</v>
          </cell>
        </row>
        <row r="168">
          <cell r="C168">
            <v>185</v>
          </cell>
          <cell r="F168">
            <v>381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174">
          <cell r="C174">
            <v>0</v>
          </cell>
          <cell r="F174">
            <v>0</v>
          </cell>
        </row>
        <row r="177">
          <cell r="C177">
            <v>170</v>
          </cell>
          <cell r="F177">
            <v>340</v>
          </cell>
        </row>
        <row r="191">
          <cell r="C191">
            <v>15</v>
          </cell>
          <cell r="F191">
            <v>24</v>
          </cell>
        </row>
        <row r="203">
          <cell r="C203">
            <v>0</v>
          </cell>
          <cell r="F203">
            <v>0</v>
          </cell>
        </row>
        <row r="211">
          <cell r="C211">
            <v>2</v>
          </cell>
          <cell r="F211">
            <v>0</v>
          </cell>
        </row>
        <row r="215">
          <cell r="C215">
            <v>6</v>
          </cell>
          <cell r="F215">
            <v>2</v>
          </cell>
        </row>
        <row r="218">
          <cell r="C218">
            <v>0</v>
          </cell>
          <cell r="F218">
            <v>0</v>
          </cell>
        </row>
        <row r="228">
          <cell r="C228">
            <v>0</v>
          </cell>
          <cell r="F228">
            <v>1</v>
          </cell>
        </row>
        <row r="246">
          <cell r="C246">
            <v>16</v>
          </cell>
          <cell r="F246">
            <v>24</v>
          </cell>
        </row>
        <row r="254">
          <cell r="C254">
            <v>3</v>
          </cell>
          <cell r="F254">
            <v>10</v>
          </cell>
        </row>
        <row r="262">
          <cell r="C262">
            <v>4</v>
          </cell>
          <cell r="F262">
            <v>10</v>
          </cell>
        </row>
        <row r="297">
          <cell r="C297">
            <v>1</v>
          </cell>
          <cell r="F297">
            <v>1</v>
          </cell>
        </row>
        <row r="319">
          <cell r="C319">
            <v>8</v>
          </cell>
          <cell r="F319">
            <v>9</v>
          </cell>
        </row>
        <row r="322">
          <cell r="A322" t="str">
            <v>Southern Illinois University Edwardsville</v>
          </cell>
          <cell r="K322" t="str">
            <v>Page I-8</v>
          </cell>
        </row>
        <row r="323">
          <cell r="A323" t="str">
            <v>Survey of 1997 Baccalaureate Graduates -- One Year Out</v>
          </cell>
        </row>
        <row r="324">
          <cell r="A324" t="str">
            <v>Survey Responses  --  Part I</v>
          </cell>
        </row>
        <row r="325">
          <cell r="A325" t="str">
            <v>Employment Questions</v>
          </cell>
        </row>
        <row r="326">
          <cell r="C326" t="str">
            <v>White, Non-Hispanic</v>
          </cell>
          <cell r="F326" t="str">
            <v>Black, Non-Hispanic</v>
          </cell>
          <cell r="I326" t="str">
            <v>Other *</v>
          </cell>
        </row>
        <row r="327">
          <cell r="D327" t="str">
            <v>Percent</v>
          </cell>
          <cell r="E327" t="str">
            <v>Percent</v>
          </cell>
          <cell r="G327" t="str">
            <v>Percent</v>
          </cell>
          <cell r="H327" t="str">
            <v>Percent</v>
          </cell>
          <cell r="J327" t="str">
            <v>Percent</v>
          </cell>
          <cell r="K327" t="str">
            <v>Percent</v>
          </cell>
        </row>
        <row r="328">
          <cell r="A328" t="str">
            <v>Race/Ethnic Detail</v>
          </cell>
          <cell r="D328" t="str">
            <v>of Survey</v>
          </cell>
          <cell r="E328" t="str">
            <v>of Question</v>
          </cell>
          <cell r="G328" t="str">
            <v>of Survey</v>
          </cell>
          <cell r="H328" t="str">
            <v>of Question</v>
          </cell>
          <cell r="J328" t="str">
            <v>of Survey</v>
          </cell>
          <cell r="K328" t="str">
            <v>of Question</v>
          </cell>
        </row>
        <row r="329">
          <cell r="C329" t="str">
            <v>Number</v>
          </cell>
          <cell r="D329" t="str">
            <v>Respondents</v>
          </cell>
          <cell r="E329" t="str">
            <v>Respondents</v>
          </cell>
          <cell r="F329" t="str">
            <v>Number</v>
          </cell>
          <cell r="G329" t="str">
            <v>Respondents</v>
          </cell>
          <cell r="H329" t="str">
            <v>Respondents</v>
          </cell>
          <cell r="I329" t="str">
            <v>Number</v>
          </cell>
          <cell r="J329" t="str">
            <v>Respondents</v>
          </cell>
          <cell r="K329" t="str">
            <v>Respondents</v>
          </cell>
        </row>
        <row r="330">
          <cell r="A330" t="str">
            <v>Number of Survey Respondents</v>
          </cell>
          <cell r="C330">
            <v>504</v>
          </cell>
          <cell r="D330">
            <v>1</v>
          </cell>
          <cell r="F330">
            <v>42</v>
          </cell>
          <cell r="G330">
            <v>1</v>
          </cell>
          <cell r="I330">
            <v>20</v>
          </cell>
          <cell r="J330">
            <v>1</v>
          </cell>
        </row>
        <row r="331">
          <cell r="A331" t="str">
            <v>1.  </v>
          </cell>
          <cell r="B331" t="str">
            <v>Number Employed:</v>
          </cell>
        </row>
        <row r="332">
          <cell r="B332" t="str">
            <v>  Full-time</v>
          </cell>
          <cell r="C332">
            <v>399</v>
          </cell>
          <cell r="D332">
            <v>0.7916666666666666</v>
          </cell>
          <cell r="E332">
            <v>0.7916666666666666</v>
          </cell>
          <cell r="F332">
            <v>36</v>
          </cell>
          <cell r="G332">
            <v>0.8571428571428571</v>
          </cell>
          <cell r="H332">
            <v>0.8571428571428571</v>
          </cell>
          <cell r="I332">
            <v>15</v>
          </cell>
          <cell r="J332">
            <v>0.75</v>
          </cell>
          <cell r="K332">
            <v>0.75</v>
          </cell>
        </row>
        <row r="333">
          <cell r="B333" t="str">
            <v>  Part-time</v>
          </cell>
          <cell r="C333">
            <v>52</v>
          </cell>
          <cell r="D333">
            <v>0.10317460317460317</v>
          </cell>
          <cell r="E333">
            <v>0.10317460317460317</v>
          </cell>
          <cell r="F333">
            <v>5</v>
          </cell>
          <cell r="G333">
            <v>0.11904761904761904</v>
          </cell>
          <cell r="H333">
            <v>0.11904761904761904</v>
          </cell>
          <cell r="I333">
            <v>3</v>
          </cell>
          <cell r="J333">
            <v>0.15</v>
          </cell>
          <cell r="K333">
            <v>0.15</v>
          </cell>
        </row>
        <row r="334">
          <cell r="B334" t="str">
            <v>  Not, but Seeking</v>
          </cell>
          <cell r="C334">
            <v>19</v>
          </cell>
          <cell r="D334">
            <v>0.037698412698412696</v>
          </cell>
          <cell r="E334">
            <v>0.037698412698412696</v>
          </cell>
          <cell r="F334">
            <v>1</v>
          </cell>
          <cell r="G334">
            <v>0.023809523809523808</v>
          </cell>
          <cell r="H334">
            <v>0.023809523809523808</v>
          </cell>
          <cell r="I334">
            <v>2</v>
          </cell>
          <cell r="J334">
            <v>0.1</v>
          </cell>
          <cell r="K334">
            <v>0.1</v>
          </cell>
        </row>
        <row r="335">
          <cell r="B335" t="str">
            <v>  Not, not Seeking</v>
          </cell>
          <cell r="C335">
            <v>34</v>
          </cell>
          <cell r="D335">
            <v>0.06746031746031746</v>
          </cell>
          <cell r="E335">
            <v>0.06746031746031746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  No Response</v>
          </cell>
          <cell r="C336">
            <v>0</v>
          </cell>
          <cell r="D336">
            <v>0</v>
          </cell>
          <cell r="E336" t="str">
            <v>--  </v>
          </cell>
          <cell r="F336">
            <v>0</v>
          </cell>
          <cell r="G336">
            <v>0</v>
          </cell>
          <cell r="H336" t="str">
            <v>--  </v>
          </cell>
          <cell r="I336">
            <v>0</v>
          </cell>
          <cell r="J336">
            <v>0</v>
          </cell>
          <cell r="K336" t="str">
            <v>--  </v>
          </cell>
        </row>
        <row r="340">
          <cell r="C340">
            <v>451</v>
          </cell>
          <cell r="D340">
            <v>1</v>
          </cell>
          <cell r="F340">
            <v>41</v>
          </cell>
          <cell r="G340">
            <v>1</v>
          </cell>
          <cell r="I340">
            <v>18</v>
          </cell>
          <cell r="J340">
            <v>1</v>
          </cell>
        </row>
        <row r="341">
          <cell r="A341" t="str">
            <v>2.</v>
          </cell>
          <cell r="B341" t="str">
            <v>Place of Employment</v>
          </cell>
        </row>
        <row r="342">
          <cell r="B342" t="str">
            <v>    Illinois</v>
          </cell>
          <cell r="C342">
            <v>244</v>
          </cell>
          <cell r="D342">
            <v>0.541019955654102</v>
          </cell>
          <cell r="E342">
            <v>0.5823389021479713</v>
          </cell>
          <cell r="F342">
            <v>22</v>
          </cell>
          <cell r="G342">
            <v>0.5365853658536586</v>
          </cell>
          <cell r="H342">
            <v>0.6111111111111112</v>
          </cell>
          <cell r="I342">
            <v>7</v>
          </cell>
          <cell r="J342">
            <v>0.3888888888888889</v>
          </cell>
          <cell r="K342">
            <v>0.4375</v>
          </cell>
        </row>
        <row r="343">
          <cell r="B343" t="str">
            <v>    Missouri</v>
          </cell>
          <cell r="C343">
            <v>149</v>
          </cell>
          <cell r="D343">
            <v>0.3303769401330377</v>
          </cell>
          <cell r="E343">
            <v>0.3556085918854415</v>
          </cell>
          <cell r="F343">
            <v>11</v>
          </cell>
          <cell r="G343">
            <v>0.2682926829268293</v>
          </cell>
          <cell r="H343">
            <v>0.3055555555555556</v>
          </cell>
          <cell r="I343">
            <v>7</v>
          </cell>
          <cell r="J343">
            <v>0.3888888888888889</v>
          </cell>
          <cell r="K343">
            <v>0.4375</v>
          </cell>
        </row>
        <row r="344">
          <cell r="B344" t="str">
            <v>    Other</v>
          </cell>
          <cell r="C344">
            <v>26</v>
          </cell>
          <cell r="D344">
            <v>0.057649667405764965</v>
          </cell>
          <cell r="E344">
            <v>0.06205250596658711</v>
          </cell>
          <cell r="F344">
            <v>3</v>
          </cell>
          <cell r="G344">
            <v>0.07317073170731707</v>
          </cell>
          <cell r="H344">
            <v>0.08333333333333333</v>
          </cell>
          <cell r="I344">
            <v>2</v>
          </cell>
          <cell r="J344">
            <v>0.1111111111111111</v>
          </cell>
          <cell r="K344">
            <v>0.125</v>
          </cell>
        </row>
        <row r="345">
          <cell r="B345" t="str">
            <v>    No Response</v>
          </cell>
          <cell r="C345">
            <v>32</v>
          </cell>
          <cell r="D345">
            <v>0.07095343680709534</v>
          </cell>
          <cell r="E345" t="str">
            <v>--  </v>
          </cell>
          <cell r="F345">
            <v>5</v>
          </cell>
          <cell r="G345">
            <v>0.12195121951219512</v>
          </cell>
          <cell r="H345" t="str">
            <v>--  </v>
          </cell>
          <cell r="I345">
            <v>2</v>
          </cell>
          <cell r="J345">
            <v>0.1111111111111111</v>
          </cell>
          <cell r="K345" t="str">
            <v>--  </v>
          </cell>
        </row>
        <row r="346">
          <cell r="A346" t="str">
            <v>3.</v>
          </cell>
          <cell r="B346" t="str">
            <v>Classification of Primary Employer</v>
          </cell>
        </row>
        <row r="347">
          <cell r="B347" t="str">
            <v>    Self-Employed or Private Practice</v>
          </cell>
          <cell r="C347">
            <v>19</v>
          </cell>
          <cell r="D347">
            <v>0.04212860310421286</v>
          </cell>
          <cell r="E347">
            <v>0.04212860310421286</v>
          </cell>
          <cell r="F347">
            <v>0</v>
          </cell>
          <cell r="G347">
            <v>0</v>
          </cell>
          <cell r="H347">
            <v>0</v>
          </cell>
          <cell r="I347">
            <v>1</v>
          </cell>
          <cell r="J347">
            <v>0.05555555555555555</v>
          </cell>
          <cell r="K347">
            <v>0.05555555555555555</v>
          </cell>
        </row>
        <row r="348">
          <cell r="B348" t="str">
            <v>    Business (Industrial, Commercial or Service)</v>
          </cell>
          <cell r="C348">
            <v>136</v>
          </cell>
          <cell r="D348">
            <v>0.30155210643015523</v>
          </cell>
          <cell r="E348">
            <v>0.30155210643015523</v>
          </cell>
          <cell r="F348">
            <v>20</v>
          </cell>
          <cell r="G348">
            <v>0.4878048780487805</v>
          </cell>
          <cell r="H348">
            <v>0.4878048780487805</v>
          </cell>
          <cell r="I348">
            <v>9</v>
          </cell>
          <cell r="J348">
            <v>0.5</v>
          </cell>
          <cell r="K348">
            <v>0.5</v>
          </cell>
        </row>
        <row r="349">
          <cell r="B349" t="str">
            <v>    Professional Firm (e.g., Engineering, Law)</v>
          </cell>
          <cell r="C349">
            <v>42</v>
          </cell>
          <cell r="D349">
            <v>0.09312638580931264</v>
          </cell>
          <cell r="E349">
            <v>0.09312638580931264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    College or University</v>
          </cell>
          <cell r="C350">
            <v>27</v>
          </cell>
          <cell r="D350">
            <v>0.0598669623059867</v>
          </cell>
          <cell r="E350">
            <v>0.0598669623059867</v>
          </cell>
          <cell r="F350">
            <v>1</v>
          </cell>
          <cell r="G350">
            <v>0.024390243902439025</v>
          </cell>
          <cell r="H350">
            <v>0.024390243902439025</v>
          </cell>
          <cell r="I350">
            <v>3</v>
          </cell>
          <cell r="J350">
            <v>0.16666666666666666</v>
          </cell>
          <cell r="K350">
            <v>0.16666666666666666</v>
          </cell>
        </row>
        <row r="351">
          <cell r="B351" t="str">
            <v>    Elementary/Secondary School</v>
          </cell>
          <cell r="C351">
            <v>89</v>
          </cell>
          <cell r="D351">
            <v>0.1973392461197339</v>
          </cell>
          <cell r="E351">
            <v>0.1973392461197339</v>
          </cell>
          <cell r="F351">
            <v>1</v>
          </cell>
          <cell r="G351">
            <v>0.024390243902439025</v>
          </cell>
          <cell r="H351">
            <v>0.024390243902439025</v>
          </cell>
          <cell r="I351">
            <v>1</v>
          </cell>
          <cell r="J351">
            <v>0.05555555555555555</v>
          </cell>
          <cell r="K351">
            <v>0.05555555555555555</v>
          </cell>
        </row>
        <row r="352">
          <cell r="B352" t="str">
            <v>    Health Agency (e.g. Hospital, Clinic)</v>
          </cell>
          <cell r="C352">
            <v>78</v>
          </cell>
          <cell r="D352">
            <v>0.1729490022172949</v>
          </cell>
          <cell r="E352">
            <v>0.1729490022172949</v>
          </cell>
          <cell r="F352">
            <v>8</v>
          </cell>
          <cell r="G352">
            <v>0.1951219512195122</v>
          </cell>
          <cell r="H352">
            <v>0.1951219512195122</v>
          </cell>
          <cell r="I352">
            <v>3</v>
          </cell>
          <cell r="J352">
            <v>0.16666666666666666</v>
          </cell>
          <cell r="K352">
            <v>0.16666666666666666</v>
          </cell>
        </row>
        <row r="353">
          <cell r="B353" t="str">
            <v>    Federal, State, or Local Government</v>
          </cell>
          <cell r="C353">
            <v>28</v>
          </cell>
          <cell r="D353">
            <v>0.06208425720620843</v>
          </cell>
          <cell r="E353">
            <v>0.06208425720620843</v>
          </cell>
          <cell r="F353">
            <v>3</v>
          </cell>
          <cell r="G353">
            <v>0.07317073170731707</v>
          </cell>
          <cell r="H353">
            <v>0.07317073170731707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    Armed Services</v>
          </cell>
          <cell r="C354">
            <v>2</v>
          </cell>
          <cell r="D354">
            <v>0.004434589800443459</v>
          </cell>
          <cell r="E354">
            <v>0.004434589800443459</v>
          </cell>
          <cell r="F354">
            <v>1</v>
          </cell>
          <cell r="G354">
            <v>0.024390243902439025</v>
          </cell>
          <cell r="H354">
            <v>0.024390243902439025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    Non-Profit (Non-Government)</v>
          </cell>
          <cell r="C355">
            <v>29</v>
          </cell>
          <cell r="D355">
            <v>0.06430155210643015</v>
          </cell>
          <cell r="E355">
            <v>0.06430155210643015</v>
          </cell>
          <cell r="F355">
            <v>7</v>
          </cell>
          <cell r="G355">
            <v>0.17073170731707318</v>
          </cell>
          <cell r="H355">
            <v>0.17073170731707318</v>
          </cell>
          <cell r="I355">
            <v>1</v>
          </cell>
          <cell r="J355">
            <v>0.05555555555555555</v>
          </cell>
          <cell r="K355">
            <v>0.05555555555555555</v>
          </cell>
        </row>
        <row r="356">
          <cell r="B356" t="str">
            <v>    Other</v>
          </cell>
          <cell r="C356">
            <v>1</v>
          </cell>
          <cell r="D356">
            <v>0.0022172949002217295</v>
          </cell>
          <cell r="E356">
            <v>0.0022172949002217295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    No Response</v>
          </cell>
          <cell r="C357">
            <v>0</v>
          </cell>
          <cell r="D357">
            <v>0</v>
          </cell>
          <cell r="E357" t="str">
            <v>--  </v>
          </cell>
          <cell r="F357">
            <v>0</v>
          </cell>
          <cell r="G357">
            <v>0</v>
          </cell>
          <cell r="H357" t="str">
            <v>--  </v>
          </cell>
          <cell r="I357">
            <v>0</v>
          </cell>
          <cell r="J357">
            <v>0</v>
          </cell>
          <cell r="K357" t="str">
            <v>--  </v>
          </cell>
        </row>
        <row r="358">
          <cell r="A358" t="str">
            <v>4.  </v>
          </cell>
          <cell r="B358" t="str">
            <v>Job Satisfaction</v>
          </cell>
        </row>
        <row r="359">
          <cell r="B359" t="str">
            <v>  Very Satisfied</v>
          </cell>
          <cell r="C359">
            <v>159</v>
          </cell>
          <cell r="D359">
            <v>0.352549889135255</v>
          </cell>
          <cell r="E359">
            <v>0.35412026726057905</v>
          </cell>
          <cell r="F359">
            <v>6</v>
          </cell>
          <cell r="G359">
            <v>0.14634146341463414</v>
          </cell>
          <cell r="H359">
            <v>0.14634146341463414</v>
          </cell>
          <cell r="I359">
            <v>7</v>
          </cell>
          <cell r="J359">
            <v>0.3888888888888889</v>
          </cell>
          <cell r="K359">
            <v>0.3888888888888889</v>
          </cell>
        </row>
        <row r="360">
          <cell r="B360" t="str">
            <v>  Satisfied</v>
          </cell>
          <cell r="C360">
            <v>171</v>
          </cell>
          <cell r="D360">
            <v>0.37915742793791574</v>
          </cell>
          <cell r="E360">
            <v>0.38084632516703787</v>
          </cell>
          <cell r="F360">
            <v>10</v>
          </cell>
          <cell r="G360">
            <v>0.24390243902439024</v>
          </cell>
          <cell r="H360">
            <v>0.24390243902439024</v>
          </cell>
          <cell r="I360">
            <v>7</v>
          </cell>
          <cell r="J360">
            <v>0.3888888888888889</v>
          </cell>
          <cell r="K360">
            <v>0.3888888888888889</v>
          </cell>
        </row>
        <row r="361">
          <cell r="B361" t="str">
            <v>  Somewhat Satisfied</v>
          </cell>
          <cell r="C361">
            <v>85</v>
          </cell>
          <cell r="D361">
            <v>0.188470066518847</v>
          </cell>
          <cell r="E361">
            <v>0.18930957683741648</v>
          </cell>
          <cell r="F361">
            <v>15</v>
          </cell>
          <cell r="G361">
            <v>0.36585365853658536</v>
          </cell>
          <cell r="H361">
            <v>0.36585365853658536</v>
          </cell>
          <cell r="I361">
            <v>4</v>
          </cell>
          <cell r="J361">
            <v>0.2222222222222222</v>
          </cell>
          <cell r="K361">
            <v>0.2222222222222222</v>
          </cell>
        </row>
        <row r="362">
          <cell r="B362" t="str">
            <v>  Somewhat Dissatisfied</v>
          </cell>
          <cell r="C362">
            <v>18</v>
          </cell>
          <cell r="D362">
            <v>0.03991130820399113</v>
          </cell>
          <cell r="E362">
            <v>0.0400890868596882</v>
          </cell>
          <cell r="F362">
            <v>3</v>
          </cell>
          <cell r="G362">
            <v>0.07317073170731707</v>
          </cell>
          <cell r="H362">
            <v>0.07317073170731707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  Dissatisfied</v>
          </cell>
          <cell r="C363">
            <v>12</v>
          </cell>
          <cell r="D363">
            <v>0.026607538802660754</v>
          </cell>
          <cell r="E363">
            <v>0.026726057906458798</v>
          </cell>
          <cell r="F363">
            <v>2</v>
          </cell>
          <cell r="G363">
            <v>0.04878048780487805</v>
          </cell>
          <cell r="H363">
            <v>0.04878048780487805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  Very Dissatisfied</v>
          </cell>
          <cell r="C364">
            <v>4</v>
          </cell>
          <cell r="D364">
            <v>0.008869179600886918</v>
          </cell>
          <cell r="E364">
            <v>0.008908685968819599</v>
          </cell>
          <cell r="F364">
            <v>5</v>
          </cell>
          <cell r="G364">
            <v>0.12195121951219512</v>
          </cell>
          <cell r="H364">
            <v>0.12195121951219512</v>
          </cell>
          <cell r="I364">
            <v>0</v>
          </cell>
          <cell r="J364">
            <v>0</v>
          </cell>
          <cell r="K364">
            <v>0</v>
          </cell>
        </row>
        <row r="365">
          <cell r="B365" t="str">
            <v>  No Response</v>
          </cell>
          <cell r="C365">
            <v>2</v>
          </cell>
          <cell r="D365">
            <v>0.004434589800443459</v>
          </cell>
          <cell r="E365" t="str">
            <v>--  </v>
          </cell>
          <cell r="F365">
            <v>0</v>
          </cell>
          <cell r="G365">
            <v>0</v>
          </cell>
          <cell r="H365" t="str">
            <v>--  </v>
          </cell>
          <cell r="I365">
            <v>0</v>
          </cell>
          <cell r="J365">
            <v>0</v>
          </cell>
          <cell r="K365" t="str">
            <v>--  </v>
          </cell>
        </row>
        <row r="366">
          <cell r="A366" t="str">
            <v>*   "Other" includes American Indian/Alaskan Native, Asian/Pacific Islander, Hispanic, and Non-Resident Alien.</v>
          </cell>
        </row>
        <row r="368">
          <cell r="A368" t="str">
            <v>Southern Illinois University Edwardsville</v>
          </cell>
          <cell r="K368" t="str">
            <v>Page I-9</v>
          </cell>
        </row>
        <row r="369">
          <cell r="A369" t="str">
            <v>Survey of 1997 Baccalaureate Graduates -- One Year Out</v>
          </cell>
        </row>
        <row r="370">
          <cell r="A370" t="str">
            <v>Survey Responses  --  Part I</v>
          </cell>
        </row>
        <row r="371">
          <cell r="A371" t="str">
            <v>Employment Questions</v>
          </cell>
        </row>
        <row r="372">
          <cell r="C372" t="str">
            <v>White, Non-Hispanic</v>
          </cell>
          <cell r="F372" t="str">
            <v>Black, Non-Hispanic</v>
          </cell>
          <cell r="I372" t="str">
            <v>Other *</v>
          </cell>
        </row>
        <row r="373">
          <cell r="D373" t="str">
            <v>Percent</v>
          </cell>
          <cell r="E373" t="str">
            <v>Percent</v>
          </cell>
          <cell r="G373" t="str">
            <v>Percent</v>
          </cell>
          <cell r="H373" t="str">
            <v>Percent</v>
          </cell>
          <cell r="J373" t="str">
            <v>Percent</v>
          </cell>
          <cell r="K373" t="str">
            <v>Percent</v>
          </cell>
        </row>
        <row r="374">
          <cell r="A374" t="str">
            <v>Race/Ethnic Detail</v>
          </cell>
          <cell r="D374" t="str">
            <v>of Survey</v>
          </cell>
          <cell r="E374" t="str">
            <v>of Question</v>
          </cell>
          <cell r="G374" t="str">
            <v>of Survey</v>
          </cell>
          <cell r="H374" t="str">
            <v>of Question</v>
          </cell>
          <cell r="J374" t="str">
            <v>of Survey</v>
          </cell>
          <cell r="K374" t="str">
            <v>of Question</v>
          </cell>
        </row>
        <row r="375">
          <cell r="C375" t="str">
            <v>Number</v>
          </cell>
          <cell r="D375" t="str">
            <v>Respondents</v>
          </cell>
          <cell r="E375" t="str">
            <v>Respondents</v>
          </cell>
          <cell r="F375" t="str">
            <v>Number</v>
          </cell>
          <cell r="G375" t="str">
            <v>Respondents</v>
          </cell>
          <cell r="H375" t="str">
            <v>Respondents</v>
          </cell>
          <cell r="I375" t="str">
            <v>Number</v>
          </cell>
          <cell r="J375" t="str">
            <v>Respondents</v>
          </cell>
          <cell r="K375" t="str">
            <v>Respondents</v>
          </cell>
        </row>
        <row r="376">
          <cell r="A376" t="str">
            <v>5.  </v>
          </cell>
          <cell r="B376" t="str">
            <v>Job in Field?</v>
          </cell>
        </row>
        <row r="377">
          <cell r="B377" t="str">
            <v>    Closely Related</v>
          </cell>
          <cell r="C377">
            <v>248</v>
          </cell>
          <cell r="D377">
            <v>0.549889135254989</v>
          </cell>
          <cell r="E377">
            <v>0.549889135254989</v>
          </cell>
          <cell r="F377">
            <v>16</v>
          </cell>
          <cell r="G377">
            <v>0.3902439024390244</v>
          </cell>
          <cell r="H377">
            <v>0.3902439024390244</v>
          </cell>
          <cell r="I377">
            <v>7</v>
          </cell>
          <cell r="J377">
            <v>0.3888888888888889</v>
          </cell>
          <cell r="K377">
            <v>0.3888888888888889</v>
          </cell>
        </row>
        <row r="378">
          <cell r="B378" t="str">
            <v>    Related</v>
          </cell>
          <cell r="C378">
            <v>120</v>
          </cell>
          <cell r="D378">
            <v>0.2660753880266075</v>
          </cell>
          <cell r="E378">
            <v>0.2660753880266075</v>
          </cell>
          <cell r="F378">
            <v>13</v>
          </cell>
          <cell r="G378">
            <v>0.3170731707317073</v>
          </cell>
          <cell r="H378">
            <v>0.3170731707317073</v>
          </cell>
          <cell r="I378">
            <v>5</v>
          </cell>
          <cell r="J378">
            <v>0.2777777777777778</v>
          </cell>
          <cell r="K378">
            <v>0.2777777777777778</v>
          </cell>
        </row>
        <row r="379">
          <cell r="B379" t="str">
            <v>    Unrelated (choice unknown)</v>
          </cell>
          <cell r="C379">
            <v>7</v>
          </cell>
          <cell r="D379">
            <v>0.015521064301552107</v>
          </cell>
          <cell r="E379">
            <v>0.015521064301552107</v>
          </cell>
          <cell r="F379">
            <v>1</v>
          </cell>
          <cell r="G379">
            <v>0.024390243902439025</v>
          </cell>
          <cell r="H379">
            <v>0.024390243902439025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    Unrelated (by choice)</v>
          </cell>
          <cell r="C380">
            <v>45</v>
          </cell>
          <cell r="D380">
            <v>0.09977827050997783</v>
          </cell>
          <cell r="E380">
            <v>0.09977827050997783</v>
          </cell>
          <cell r="F380">
            <v>4</v>
          </cell>
          <cell r="G380">
            <v>0.0975609756097561</v>
          </cell>
          <cell r="H380">
            <v>0.0975609756097561</v>
          </cell>
          <cell r="I380">
            <v>3</v>
          </cell>
          <cell r="J380">
            <v>0.16666666666666666</v>
          </cell>
          <cell r="K380">
            <v>0.16666666666666666</v>
          </cell>
        </row>
        <row r="381">
          <cell r="A381" t="str">
            <v> </v>
          </cell>
          <cell r="B381" t="str">
            <v>    Unrelated (not by choice)</v>
          </cell>
          <cell r="C381">
            <v>31</v>
          </cell>
          <cell r="D381">
            <v>0.06873614190687362</v>
          </cell>
          <cell r="E381">
            <v>0.06873614190687362</v>
          </cell>
          <cell r="F381">
            <v>7</v>
          </cell>
          <cell r="G381">
            <v>0.17073170731707318</v>
          </cell>
          <cell r="H381">
            <v>0.17073170731707318</v>
          </cell>
          <cell r="I381">
            <v>3</v>
          </cell>
          <cell r="J381">
            <v>0.16666666666666666</v>
          </cell>
          <cell r="K381">
            <v>0.16666666666666666</v>
          </cell>
        </row>
        <row r="382">
          <cell r="B382" t="str">
            <v>    No Response</v>
          </cell>
          <cell r="C382">
            <v>0</v>
          </cell>
          <cell r="D382">
            <v>0</v>
          </cell>
          <cell r="E382" t="str">
            <v>--  </v>
          </cell>
          <cell r="F382">
            <v>0</v>
          </cell>
          <cell r="G382">
            <v>0</v>
          </cell>
          <cell r="H382" t="str">
            <v>--  </v>
          </cell>
          <cell r="I382">
            <v>0</v>
          </cell>
          <cell r="J382">
            <v>0</v>
          </cell>
          <cell r="K382" t="str">
            <v>--  </v>
          </cell>
        </row>
        <row r="383">
          <cell r="A383" t="str">
            <v>6.</v>
          </cell>
          <cell r="B383" t="str">
            <v>Timing of Securing First Job After Degree:</v>
          </cell>
        </row>
        <row r="384">
          <cell r="B384" t="str">
            <v>    Held the Same Job While Enrolled</v>
          </cell>
          <cell r="C384">
            <v>88</v>
          </cell>
          <cell r="D384">
            <v>0.1951219512195122</v>
          </cell>
          <cell r="E384">
            <v>0.19555555555555557</v>
          </cell>
          <cell r="F384">
            <v>8</v>
          </cell>
          <cell r="G384">
            <v>0.1951219512195122</v>
          </cell>
          <cell r="H384">
            <v>0.1951219512195122</v>
          </cell>
          <cell r="I384">
            <v>1</v>
          </cell>
          <cell r="J384">
            <v>0.05555555555555555</v>
          </cell>
          <cell r="K384">
            <v>0.05555555555555555</v>
          </cell>
        </row>
        <row r="385">
          <cell r="B385" t="str">
            <v>    Secured Job by Graduation</v>
          </cell>
          <cell r="C385">
            <v>110</v>
          </cell>
          <cell r="D385">
            <v>0.24390243902439024</v>
          </cell>
          <cell r="E385">
            <v>0.24444444444444444</v>
          </cell>
          <cell r="F385">
            <v>6</v>
          </cell>
          <cell r="G385">
            <v>0.14634146341463414</v>
          </cell>
          <cell r="H385">
            <v>0.14634146341463414</v>
          </cell>
          <cell r="I385">
            <v>3</v>
          </cell>
          <cell r="J385">
            <v>0.16666666666666666</v>
          </cell>
          <cell r="K385">
            <v>0.16666666666666666</v>
          </cell>
        </row>
        <row r="386">
          <cell r="B386" t="str">
            <v>    Secured Job After Graduation (timing unknown)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</v>
          </cell>
          <cell r="J386">
            <v>0.05555555555555555</v>
          </cell>
          <cell r="K386">
            <v>0.05555555555555555</v>
          </cell>
        </row>
        <row r="387">
          <cell r="B387" t="str">
            <v>        Less than 1 Month After Graduation</v>
          </cell>
          <cell r="C387">
            <v>43</v>
          </cell>
          <cell r="D387">
            <v>0.09534368070953436</v>
          </cell>
          <cell r="E387">
            <v>0.09555555555555556</v>
          </cell>
          <cell r="F387">
            <v>3</v>
          </cell>
          <cell r="G387">
            <v>0.07317073170731707</v>
          </cell>
          <cell r="H387">
            <v>0.07317073170731707</v>
          </cell>
          <cell r="I387">
            <v>1</v>
          </cell>
          <cell r="J387">
            <v>0.05555555555555555</v>
          </cell>
          <cell r="K387">
            <v>0.05555555555555555</v>
          </cell>
        </row>
        <row r="388">
          <cell r="B388" t="str">
            <v>        1 to 3 Months After Graduation</v>
          </cell>
          <cell r="C388">
            <v>89</v>
          </cell>
          <cell r="D388">
            <v>0.1973392461197339</v>
          </cell>
          <cell r="E388">
            <v>0.19777777777777777</v>
          </cell>
          <cell r="F388">
            <v>12</v>
          </cell>
          <cell r="G388">
            <v>0.2926829268292683</v>
          </cell>
          <cell r="H388">
            <v>0.2926829268292683</v>
          </cell>
          <cell r="I388">
            <v>7</v>
          </cell>
          <cell r="J388">
            <v>0.3888888888888889</v>
          </cell>
          <cell r="K388">
            <v>0.3888888888888889</v>
          </cell>
        </row>
        <row r="389">
          <cell r="B389" t="str">
            <v>        3 to 6 Months After Graduation</v>
          </cell>
          <cell r="C389">
            <v>63</v>
          </cell>
          <cell r="D389">
            <v>0.13968957871396895</v>
          </cell>
          <cell r="E389">
            <v>0.14</v>
          </cell>
          <cell r="F389">
            <v>8</v>
          </cell>
          <cell r="G389">
            <v>0.1951219512195122</v>
          </cell>
          <cell r="H389">
            <v>0.1951219512195122</v>
          </cell>
          <cell r="I389">
            <v>3</v>
          </cell>
          <cell r="J389">
            <v>0.16666666666666666</v>
          </cell>
          <cell r="K389">
            <v>0.16666666666666666</v>
          </cell>
        </row>
        <row r="390">
          <cell r="B390" t="str">
            <v>        6 to 9 Months After Graduation</v>
          </cell>
          <cell r="C390">
            <v>36</v>
          </cell>
          <cell r="D390">
            <v>0.07982261640798226</v>
          </cell>
          <cell r="E390">
            <v>0.08</v>
          </cell>
          <cell r="F390">
            <v>3</v>
          </cell>
          <cell r="G390">
            <v>0.07317073170731707</v>
          </cell>
          <cell r="H390">
            <v>0.07317073170731707</v>
          </cell>
          <cell r="I390">
            <v>1</v>
          </cell>
          <cell r="J390">
            <v>0.05555555555555555</v>
          </cell>
          <cell r="K390">
            <v>0.05555555555555555</v>
          </cell>
        </row>
        <row r="391">
          <cell r="B391" t="str">
            <v>        More than 9 Months After Graduation</v>
          </cell>
          <cell r="C391">
            <v>21</v>
          </cell>
          <cell r="D391">
            <v>0.04656319290465632</v>
          </cell>
          <cell r="E391">
            <v>0.04666666666666667</v>
          </cell>
          <cell r="F391">
            <v>1</v>
          </cell>
          <cell r="G391">
            <v>0.024390243902439025</v>
          </cell>
          <cell r="H391">
            <v>0.024390243902439025</v>
          </cell>
          <cell r="I391">
            <v>1</v>
          </cell>
          <cell r="J391">
            <v>0.05555555555555555</v>
          </cell>
          <cell r="K391">
            <v>0.05555555555555555</v>
          </cell>
        </row>
        <row r="392">
          <cell r="B392" t="str">
            <v>    No Response</v>
          </cell>
          <cell r="C392">
            <v>1</v>
          </cell>
          <cell r="D392">
            <v>0.0022172949002217295</v>
          </cell>
          <cell r="E392" t="str">
            <v>--  </v>
          </cell>
          <cell r="F392">
            <v>0</v>
          </cell>
          <cell r="G392">
            <v>0</v>
          </cell>
          <cell r="H392" t="str">
            <v>--  </v>
          </cell>
          <cell r="I392">
            <v>0</v>
          </cell>
          <cell r="J392">
            <v>0</v>
          </cell>
          <cell r="K392" t="str">
            <v>--  </v>
          </cell>
        </row>
        <row r="393">
          <cell r="A393" t="str">
            <v>7.</v>
          </cell>
          <cell r="B393" t="str">
            <v>Annual Earned Income in Current Job Before Taxes</v>
          </cell>
        </row>
        <row r="394">
          <cell r="B394" t="str">
            <v>    Employed Full-Time **</v>
          </cell>
          <cell r="C394" t="str">
            <v>       (N =364, Mean = $28,226)</v>
          </cell>
          <cell r="F394" t="str">
            <v>       (N =32, Mean = $24,434)</v>
          </cell>
          <cell r="I394" t="str">
            <v>       (N =14, Mean = $30,736)</v>
          </cell>
        </row>
        <row r="395">
          <cell r="B395" t="str">
            <v>        Less Than $15,000</v>
          </cell>
          <cell r="C395">
            <v>19</v>
          </cell>
          <cell r="D395">
            <v>0.047619047619047616</v>
          </cell>
          <cell r="E395">
            <v>0.0521978021978022</v>
          </cell>
          <cell r="F395">
            <v>2</v>
          </cell>
          <cell r="G395">
            <v>0.05555555555555555</v>
          </cell>
          <cell r="H395">
            <v>0.0625</v>
          </cell>
          <cell r="I395">
            <v>1</v>
          </cell>
          <cell r="J395">
            <v>0.06666666666666667</v>
          </cell>
          <cell r="K395">
            <v>0.07142857142857142</v>
          </cell>
        </row>
        <row r="396">
          <cell r="B396" t="str">
            <v>        $15,000 to 19,999</v>
          </cell>
          <cell r="C396">
            <v>40</v>
          </cell>
          <cell r="D396">
            <v>0.10025062656641603</v>
          </cell>
          <cell r="E396">
            <v>0.10989010989010989</v>
          </cell>
          <cell r="F396">
            <v>8</v>
          </cell>
          <cell r="G396">
            <v>0.2222222222222222</v>
          </cell>
          <cell r="H396">
            <v>0.25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    $20,000 to $24,999</v>
          </cell>
          <cell r="C397">
            <v>87</v>
          </cell>
          <cell r="D397">
            <v>0.21804511278195488</v>
          </cell>
          <cell r="E397">
            <v>0.23901098901098902</v>
          </cell>
          <cell r="F397">
            <v>8</v>
          </cell>
          <cell r="G397">
            <v>0.2222222222222222</v>
          </cell>
          <cell r="H397">
            <v>0.25</v>
          </cell>
          <cell r="I397">
            <v>4</v>
          </cell>
          <cell r="J397">
            <v>0.26666666666666666</v>
          </cell>
          <cell r="K397">
            <v>0.2857142857142857</v>
          </cell>
        </row>
        <row r="398">
          <cell r="B398" t="str">
            <v>        $25,000 to $29,999</v>
          </cell>
          <cell r="C398">
            <v>80</v>
          </cell>
          <cell r="D398">
            <v>0.20050125313283207</v>
          </cell>
          <cell r="E398">
            <v>0.21978021978021978</v>
          </cell>
          <cell r="F398">
            <v>8</v>
          </cell>
          <cell r="G398">
            <v>0.2222222222222222</v>
          </cell>
          <cell r="H398">
            <v>0.25</v>
          </cell>
          <cell r="I398">
            <v>4</v>
          </cell>
          <cell r="J398">
            <v>0.26666666666666666</v>
          </cell>
          <cell r="K398">
            <v>0.2857142857142857</v>
          </cell>
        </row>
        <row r="399">
          <cell r="B399" t="str">
            <v>        $30,000 to $34,999</v>
          </cell>
          <cell r="C399">
            <v>60</v>
          </cell>
          <cell r="D399">
            <v>0.15037593984962405</v>
          </cell>
          <cell r="E399">
            <v>0.16483516483516483</v>
          </cell>
          <cell r="F399">
            <v>2</v>
          </cell>
          <cell r="G399">
            <v>0.05555555555555555</v>
          </cell>
          <cell r="H399">
            <v>0.0625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    $35,000  to $39,999</v>
          </cell>
          <cell r="C400">
            <v>31</v>
          </cell>
          <cell r="D400">
            <v>0.07769423558897243</v>
          </cell>
          <cell r="E400">
            <v>0.08516483516483517</v>
          </cell>
          <cell r="F400">
            <v>1</v>
          </cell>
          <cell r="G400">
            <v>0.027777777777777776</v>
          </cell>
          <cell r="H400">
            <v>0.03125</v>
          </cell>
          <cell r="I400">
            <v>3</v>
          </cell>
          <cell r="J400">
            <v>0.2</v>
          </cell>
          <cell r="K400">
            <v>0.21428571428571427</v>
          </cell>
        </row>
        <row r="401">
          <cell r="B401" t="str">
            <v>        $40,000 or More</v>
          </cell>
          <cell r="C401">
            <v>47</v>
          </cell>
          <cell r="D401">
            <v>0.11779448621553884</v>
          </cell>
          <cell r="E401">
            <v>0.12912087912087913</v>
          </cell>
          <cell r="F401">
            <v>3</v>
          </cell>
          <cell r="G401">
            <v>0.08333333333333333</v>
          </cell>
          <cell r="H401">
            <v>0.09375</v>
          </cell>
          <cell r="I401">
            <v>2</v>
          </cell>
          <cell r="J401">
            <v>0.13333333333333333</v>
          </cell>
          <cell r="K401">
            <v>0.14285714285714285</v>
          </cell>
        </row>
        <row r="402">
          <cell r="B402" t="str">
            <v>        No Response</v>
          </cell>
          <cell r="C402">
            <v>35</v>
          </cell>
          <cell r="D402">
            <v>0.08771929824561403</v>
          </cell>
          <cell r="E402" t="str">
            <v>--  </v>
          </cell>
          <cell r="F402">
            <v>4</v>
          </cell>
          <cell r="G402">
            <v>0.1111111111111111</v>
          </cell>
          <cell r="H402" t="str">
            <v>--  </v>
          </cell>
          <cell r="I402">
            <v>1</v>
          </cell>
          <cell r="J402">
            <v>0.06666666666666667</v>
          </cell>
          <cell r="K402" t="str">
            <v>--  </v>
          </cell>
        </row>
        <row r="404">
          <cell r="B404" t="str">
            <v>    Employed Part-Time **</v>
          </cell>
          <cell r="C404" t="str">
            <v>       (N =42 , Mean = $11,399)</v>
          </cell>
          <cell r="F404" t="str">
            <v>       (N =2, Mean = $14,250)</v>
          </cell>
          <cell r="I404" t="str">
            <v>       (N =3 , Mean = $14,453)</v>
          </cell>
        </row>
        <row r="405">
          <cell r="B405" t="str">
            <v>        Less Than $5,000</v>
          </cell>
          <cell r="C405">
            <v>3</v>
          </cell>
          <cell r="D405">
            <v>0.057692307692307696</v>
          </cell>
          <cell r="E405">
            <v>0.07142857142857142</v>
          </cell>
          <cell r="F405">
            <v>0</v>
          </cell>
          <cell r="G405">
            <v>0</v>
          </cell>
          <cell r="H405" t="str">
            <v>N.A.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        5,000 to $9,999</v>
          </cell>
          <cell r="C406">
            <v>18</v>
          </cell>
          <cell r="D406">
            <v>0.34615384615384615</v>
          </cell>
          <cell r="E406">
            <v>0.42857142857142855</v>
          </cell>
          <cell r="F406">
            <v>0</v>
          </cell>
          <cell r="G406">
            <v>0</v>
          </cell>
          <cell r="H406" t="str">
            <v>N.A.</v>
          </cell>
          <cell r="I406">
            <v>1</v>
          </cell>
          <cell r="J406">
            <v>0.3333333333333333</v>
          </cell>
          <cell r="K406">
            <v>0.3333333333333333</v>
          </cell>
        </row>
        <row r="407">
          <cell r="B407" t="str">
            <v>        $10,000 to $14,999</v>
          </cell>
          <cell r="C407">
            <v>9</v>
          </cell>
          <cell r="D407">
            <v>0.17307692307692307</v>
          </cell>
          <cell r="E407">
            <v>0.21428571428571427</v>
          </cell>
          <cell r="F407">
            <v>1</v>
          </cell>
          <cell r="G407">
            <v>0.2</v>
          </cell>
          <cell r="H407" t="str">
            <v>N.A.</v>
          </cell>
          <cell r="I407">
            <v>1</v>
          </cell>
          <cell r="J407">
            <v>0.3333333333333333</v>
          </cell>
          <cell r="K407">
            <v>0.3333333333333333</v>
          </cell>
        </row>
        <row r="408">
          <cell r="B408" t="str">
            <v>        $15,000 to $19,999</v>
          </cell>
          <cell r="C408">
            <v>6</v>
          </cell>
          <cell r="D408">
            <v>0.11538461538461539</v>
          </cell>
          <cell r="E408">
            <v>0.14285714285714285</v>
          </cell>
          <cell r="F408">
            <v>1</v>
          </cell>
          <cell r="G408">
            <v>0.2</v>
          </cell>
          <cell r="H408" t="str">
            <v>N.A.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        $20,000 or More</v>
          </cell>
          <cell r="C409">
            <v>6</v>
          </cell>
          <cell r="D409">
            <v>0.11538461538461539</v>
          </cell>
          <cell r="E409">
            <v>0.14285714285714285</v>
          </cell>
          <cell r="F409">
            <v>0</v>
          </cell>
          <cell r="G409">
            <v>0</v>
          </cell>
          <cell r="H409" t="str">
            <v>N.A.</v>
          </cell>
          <cell r="I409">
            <v>1</v>
          </cell>
          <cell r="J409">
            <v>0.3333333333333333</v>
          </cell>
          <cell r="K409">
            <v>0.3333333333333333</v>
          </cell>
        </row>
        <row r="410">
          <cell r="B410" t="str">
            <v>        No Response</v>
          </cell>
          <cell r="C410">
            <v>10</v>
          </cell>
          <cell r="D410">
            <v>0.19230769230769232</v>
          </cell>
          <cell r="E410" t="str">
            <v>--  </v>
          </cell>
          <cell r="F410">
            <v>3</v>
          </cell>
          <cell r="G410">
            <v>0.6</v>
          </cell>
          <cell r="H410" t="str">
            <v>--  </v>
          </cell>
          <cell r="I410">
            <v>0</v>
          </cell>
          <cell r="J410">
            <v>0</v>
          </cell>
          <cell r="K410" t="str">
            <v>--  </v>
          </cell>
        </row>
        <row r="411">
          <cell r="A411" t="str">
            <v>*    "Other" includes American Indian/Alaskan Native, Asian/Pacific Islander, Hispanic, and Non-Resident Alien.</v>
          </cell>
        </row>
        <row r="412">
          <cell r="A412" t="str">
            <v>**    The "N" is the number responding to Question 7 in each category.</v>
          </cell>
        </row>
        <row r="414">
          <cell r="A414" t="str">
            <v>Southern Illinois University Edwardsville</v>
          </cell>
          <cell r="K414" t="str">
            <v>Page I-10</v>
          </cell>
        </row>
        <row r="415">
          <cell r="A415" t="str">
            <v>Survey of 1997 Baccalaureate Graduates -- One Year Out</v>
          </cell>
        </row>
        <row r="416">
          <cell r="A416" t="str">
            <v>Survey Responses  --  Part I</v>
          </cell>
        </row>
        <row r="417">
          <cell r="A417" t="str">
            <v>Employment Questions</v>
          </cell>
        </row>
        <row r="418">
          <cell r="C418" t="str">
            <v>White, Non-Hispanic</v>
          </cell>
          <cell r="F418" t="str">
            <v>Black, Non-Hispanic</v>
          </cell>
          <cell r="I418" t="str">
            <v>Other *</v>
          </cell>
        </row>
        <row r="419">
          <cell r="D419" t="str">
            <v>Percent</v>
          </cell>
          <cell r="E419" t="str">
            <v>Percent</v>
          </cell>
          <cell r="G419" t="str">
            <v>Percent</v>
          </cell>
          <cell r="H419" t="str">
            <v>Percent</v>
          </cell>
          <cell r="J419" t="str">
            <v>Percent</v>
          </cell>
          <cell r="K419" t="str">
            <v>Percent</v>
          </cell>
        </row>
        <row r="420">
          <cell r="D420" t="str">
            <v>of Survey</v>
          </cell>
          <cell r="E420" t="str">
            <v>of Question</v>
          </cell>
          <cell r="G420" t="str">
            <v>of Survey</v>
          </cell>
          <cell r="H420" t="str">
            <v>of Question</v>
          </cell>
          <cell r="J420" t="str">
            <v>of Survey</v>
          </cell>
          <cell r="K420" t="str">
            <v>of Question</v>
          </cell>
        </row>
        <row r="421">
          <cell r="C421" t="str">
            <v>Number</v>
          </cell>
          <cell r="D421" t="str">
            <v>Respondents</v>
          </cell>
          <cell r="E421" t="str">
            <v>Respondents</v>
          </cell>
          <cell r="F421" t="str">
            <v>Number</v>
          </cell>
          <cell r="G421" t="str">
            <v>Respondents</v>
          </cell>
          <cell r="H421" t="str">
            <v>Respondents</v>
          </cell>
          <cell r="I421" t="str">
            <v>Number</v>
          </cell>
          <cell r="J421" t="str">
            <v>Respondents</v>
          </cell>
          <cell r="K421" t="str">
            <v>Respondents</v>
          </cell>
        </row>
        <row r="422">
          <cell r="A422" t="str">
            <v>8.</v>
          </cell>
          <cell r="B422" t="str">
            <v>Bachelor's Degree Preparation for Job</v>
          </cell>
        </row>
        <row r="423">
          <cell r="B423" t="str">
            <v>Very Well</v>
          </cell>
          <cell r="C423">
            <v>74</v>
          </cell>
          <cell r="D423">
            <v>0.164079822616408</v>
          </cell>
          <cell r="E423">
            <v>0.16856492027334852</v>
          </cell>
          <cell r="F423">
            <v>8</v>
          </cell>
          <cell r="G423">
            <v>0.1951219512195122</v>
          </cell>
          <cell r="H423">
            <v>0.20512820512820512</v>
          </cell>
          <cell r="I423">
            <v>1</v>
          </cell>
          <cell r="J423">
            <v>0.05555555555555555</v>
          </cell>
          <cell r="K423">
            <v>0.05555555555555555</v>
          </cell>
        </row>
        <row r="424">
          <cell r="B424" t="str">
            <v>Well</v>
          </cell>
          <cell r="C424">
            <v>145</v>
          </cell>
          <cell r="D424">
            <v>0.3215077605321508</v>
          </cell>
          <cell r="E424">
            <v>0.33029612756264237</v>
          </cell>
          <cell r="F424">
            <v>13</v>
          </cell>
          <cell r="G424">
            <v>0.3170731707317073</v>
          </cell>
          <cell r="H424">
            <v>0.3333333333333333</v>
          </cell>
          <cell r="I424">
            <v>5</v>
          </cell>
          <cell r="J424">
            <v>0.2777777777777778</v>
          </cell>
          <cell r="K424">
            <v>0.2777777777777778</v>
          </cell>
        </row>
        <row r="425">
          <cell r="B425" t="str">
            <v>Adequately</v>
          </cell>
          <cell r="C425">
            <v>178</v>
          </cell>
          <cell r="D425">
            <v>0.3946784922394678</v>
          </cell>
          <cell r="E425">
            <v>0.4054669703872437</v>
          </cell>
          <cell r="F425">
            <v>10</v>
          </cell>
          <cell r="G425">
            <v>0.24390243902439024</v>
          </cell>
          <cell r="H425">
            <v>0.2564102564102564</v>
          </cell>
          <cell r="I425">
            <v>11</v>
          </cell>
          <cell r="J425">
            <v>0.6111111111111112</v>
          </cell>
          <cell r="K425">
            <v>0.6111111111111112</v>
          </cell>
        </row>
        <row r="426">
          <cell r="B426" t="str">
            <v>Inadequately</v>
          </cell>
          <cell r="C426">
            <v>24</v>
          </cell>
          <cell r="D426">
            <v>0.05321507760532151</v>
          </cell>
          <cell r="E426">
            <v>0.05466970387243736</v>
          </cell>
          <cell r="F426">
            <v>4</v>
          </cell>
          <cell r="G426">
            <v>0.0975609756097561</v>
          </cell>
          <cell r="H426">
            <v>0.10256410256410256</v>
          </cell>
          <cell r="I426">
            <v>1</v>
          </cell>
          <cell r="J426">
            <v>0.05555555555555555</v>
          </cell>
          <cell r="K426">
            <v>0.05555555555555555</v>
          </cell>
        </row>
        <row r="427">
          <cell r="B427" t="str">
            <v>Poorly</v>
          </cell>
          <cell r="C427">
            <v>5</v>
          </cell>
          <cell r="D427">
            <v>0.011086474501108648</v>
          </cell>
          <cell r="E427">
            <v>0.011389521640091117</v>
          </cell>
          <cell r="F427">
            <v>2</v>
          </cell>
          <cell r="G427">
            <v>0.04878048780487805</v>
          </cell>
          <cell r="H427">
            <v>0.05128205128205128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Very Poorly</v>
          </cell>
          <cell r="C428">
            <v>13</v>
          </cell>
          <cell r="D428">
            <v>0.028824833702882482</v>
          </cell>
          <cell r="E428">
            <v>0.029612756264236904</v>
          </cell>
          <cell r="F428">
            <v>2</v>
          </cell>
          <cell r="G428">
            <v>0.04878048780487805</v>
          </cell>
          <cell r="H428">
            <v>0.05128205128205128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No Response</v>
          </cell>
          <cell r="C429">
            <v>12</v>
          </cell>
          <cell r="D429">
            <v>0.026607538802660754</v>
          </cell>
          <cell r="E429" t="str">
            <v>--  </v>
          </cell>
          <cell r="F429">
            <v>2</v>
          </cell>
          <cell r="G429">
            <v>0.04878048780487805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9a.</v>
          </cell>
          <cell r="B430" t="str">
            <v>Primary Occupation</v>
          </cell>
        </row>
        <row r="431">
          <cell r="B431" t="str">
            <v>    Management</v>
          </cell>
          <cell r="C431">
            <v>30</v>
          </cell>
          <cell r="D431">
            <v>0.06651884700665188</v>
          </cell>
          <cell r="E431">
            <v>0.06666666666666667</v>
          </cell>
          <cell r="F431">
            <v>2</v>
          </cell>
          <cell r="G431">
            <v>0.04878048780487805</v>
          </cell>
          <cell r="H431">
            <v>0.05</v>
          </cell>
          <cell r="I431">
            <v>1</v>
          </cell>
          <cell r="J431">
            <v>0.05555555555555555</v>
          </cell>
          <cell r="K431">
            <v>0.05555555555555555</v>
          </cell>
        </row>
        <row r="432">
          <cell r="B432" t="str">
            <v>    Business &amp; Financial Operations</v>
          </cell>
          <cell r="C432">
            <v>43</v>
          </cell>
          <cell r="D432">
            <v>0.09534368070953436</v>
          </cell>
          <cell r="E432">
            <v>0.09555555555555556</v>
          </cell>
          <cell r="F432">
            <v>2</v>
          </cell>
          <cell r="G432">
            <v>0.04878048780487805</v>
          </cell>
          <cell r="H432">
            <v>0.05</v>
          </cell>
          <cell r="I432">
            <v>1</v>
          </cell>
          <cell r="J432">
            <v>0.05555555555555555</v>
          </cell>
          <cell r="K432">
            <v>0.05555555555555555</v>
          </cell>
        </row>
        <row r="433">
          <cell r="B433" t="str">
            <v>    Computer &amp; Mathematical</v>
          </cell>
          <cell r="C433">
            <v>32</v>
          </cell>
          <cell r="D433">
            <v>0.07095343680709534</v>
          </cell>
          <cell r="E433">
            <v>0.07111111111111111</v>
          </cell>
          <cell r="F433">
            <v>2</v>
          </cell>
          <cell r="G433">
            <v>0.04878048780487805</v>
          </cell>
          <cell r="H433">
            <v>0.05</v>
          </cell>
          <cell r="I433">
            <v>5</v>
          </cell>
          <cell r="J433">
            <v>0.2777777777777778</v>
          </cell>
          <cell r="K433">
            <v>0.2777777777777778</v>
          </cell>
        </row>
        <row r="434">
          <cell r="B434" t="str">
            <v>    Architecture &amp; Engineering</v>
          </cell>
          <cell r="C434">
            <v>35</v>
          </cell>
          <cell r="D434">
            <v>0.07760532150776053</v>
          </cell>
          <cell r="E434">
            <v>0.07777777777777778</v>
          </cell>
          <cell r="F434">
            <v>3</v>
          </cell>
          <cell r="G434">
            <v>0.07317073170731707</v>
          </cell>
          <cell r="H434">
            <v>0.075</v>
          </cell>
          <cell r="I434">
            <v>0</v>
          </cell>
          <cell r="J434">
            <v>0</v>
          </cell>
          <cell r="K434">
            <v>0</v>
          </cell>
        </row>
        <row r="435">
          <cell r="B435" t="str">
            <v>    Life, Physical, &amp; Social Science</v>
          </cell>
          <cell r="C435">
            <v>10</v>
          </cell>
          <cell r="D435">
            <v>0.022172949002217297</v>
          </cell>
          <cell r="E435">
            <v>0.022222222222222223</v>
          </cell>
          <cell r="F435">
            <v>1</v>
          </cell>
          <cell r="G435">
            <v>0.024390243902439025</v>
          </cell>
          <cell r="H435">
            <v>0.025</v>
          </cell>
          <cell r="I435">
            <v>1</v>
          </cell>
          <cell r="J435">
            <v>0.05555555555555555</v>
          </cell>
          <cell r="K435">
            <v>0.05555555555555555</v>
          </cell>
        </row>
        <row r="436">
          <cell r="B436" t="str">
            <v>    Health</v>
          </cell>
          <cell r="C436">
            <v>65</v>
          </cell>
          <cell r="D436">
            <v>0.14412416851441243</v>
          </cell>
          <cell r="E436">
            <v>0.14444444444444443</v>
          </cell>
          <cell r="F436">
            <v>5</v>
          </cell>
          <cell r="G436">
            <v>0.12195121951219512</v>
          </cell>
          <cell r="H436">
            <v>0.125</v>
          </cell>
          <cell r="I436">
            <v>2</v>
          </cell>
          <cell r="J436">
            <v>0.1111111111111111</v>
          </cell>
          <cell r="K436">
            <v>0.1111111111111111</v>
          </cell>
        </row>
        <row r="437">
          <cell r="B437" t="str">
            <v>    Community &amp; Social Service</v>
          </cell>
          <cell r="C437">
            <v>30</v>
          </cell>
          <cell r="D437">
            <v>0.06651884700665188</v>
          </cell>
          <cell r="E437">
            <v>0.06666666666666667</v>
          </cell>
          <cell r="F437">
            <v>9</v>
          </cell>
          <cell r="G437">
            <v>0.21951219512195122</v>
          </cell>
          <cell r="H437">
            <v>0.225</v>
          </cell>
          <cell r="I437">
            <v>1</v>
          </cell>
          <cell r="J437">
            <v>0.05555555555555555</v>
          </cell>
          <cell r="K437">
            <v>0.05555555555555555</v>
          </cell>
        </row>
        <row r="438">
          <cell r="B438" t="str">
            <v>    Legal</v>
          </cell>
          <cell r="C438">
            <v>2</v>
          </cell>
          <cell r="D438">
            <v>0.004434589800443459</v>
          </cell>
          <cell r="E438">
            <v>0.0044444444444444444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B439" t="str">
            <v>    Education, Training, &amp; Library</v>
          </cell>
          <cell r="C439">
            <v>111</v>
          </cell>
          <cell r="D439">
            <v>0.24611973392461198</v>
          </cell>
          <cell r="E439">
            <v>0.24666666666666667</v>
          </cell>
          <cell r="F439">
            <v>1</v>
          </cell>
          <cell r="G439">
            <v>0.024390243902439025</v>
          </cell>
          <cell r="H439">
            <v>0.025</v>
          </cell>
          <cell r="I439">
            <v>2</v>
          </cell>
          <cell r="J439">
            <v>0.1111111111111111</v>
          </cell>
          <cell r="K439">
            <v>0.1111111111111111</v>
          </cell>
        </row>
        <row r="440">
          <cell r="B440" t="str">
            <v>    Arts, Design, Entertainment, Media &amp; Sports</v>
          </cell>
          <cell r="C440">
            <v>15</v>
          </cell>
          <cell r="D440">
            <v>0.03325942350332594</v>
          </cell>
          <cell r="E440">
            <v>0.03333333333333333</v>
          </cell>
          <cell r="F440">
            <v>1</v>
          </cell>
          <cell r="G440">
            <v>0.024390243902439025</v>
          </cell>
          <cell r="H440">
            <v>0.025</v>
          </cell>
          <cell r="I440">
            <v>2</v>
          </cell>
          <cell r="J440">
            <v>0.1111111111111111</v>
          </cell>
          <cell r="K440">
            <v>0.1111111111111111</v>
          </cell>
        </row>
        <row r="441">
          <cell r="B441" t="str">
            <v>    Sales</v>
          </cell>
          <cell r="C441">
            <v>24</v>
          </cell>
          <cell r="D441">
            <v>0.05321507760532151</v>
          </cell>
          <cell r="E441">
            <v>0.05333333333333334</v>
          </cell>
          <cell r="F441">
            <v>5</v>
          </cell>
          <cell r="G441">
            <v>0.12195121951219512</v>
          </cell>
          <cell r="H441">
            <v>0.125</v>
          </cell>
          <cell r="I441">
            <v>1</v>
          </cell>
          <cell r="J441">
            <v>0.05555555555555555</v>
          </cell>
          <cell r="K441">
            <v>0.05555555555555555</v>
          </cell>
        </row>
        <row r="442">
          <cell r="B442" t="str">
            <v>    Office &amp; Administration</v>
          </cell>
          <cell r="C442">
            <v>25</v>
          </cell>
          <cell r="D442">
            <v>0.05543237250554324</v>
          </cell>
          <cell r="E442">
            <v>0.05555555555555555</v>
          </cell>
          <cell r="F442">
            <v>5</v>
          </cell>
          <cell r="G442">
            <v>0.12195121951219512</v>
          </cell>
          <cell r="H442">
            <v>0.125</v>
          </cell>
          <cell r="I442">
            <v>2</v>
          </cell>
          <cell r="J442">
            <v>0.1111111111111111</v>
          </cell>
          <cell r="K442">
            <v>0.1111111111111111</v>
          </cell>
        </row>
        <row r="443">
          <cell r="B443" t="str">
            <v>    Protective Services</v>
          </cell>
          <cell r="C443">
            <v>3</v>
          </cell>
          <cell r="D443">
            <v>0.0066518847006651885</v>
          </cell>
          <cell r="E443">
            <v>0.006666666666666667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Food Preparation &amp; Serving</v>
          </cell>
          <cell r="C444">
            <v>3</v>
          </cell>
          <cell r="D444">
            <v>0.0066518847006651885</v>
          </cell>
          <cell r="E444">
            <v>0.006666666666666667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Buildings &amp; Grounds Maintenance</v>
          </cell>
          <cell r="C445">
            <v>6</v>
          </cell>
          <cell r="D445">
            <v>0.013303769401330377</v>
          </cell>
          <cell r="E445">
            <v>0.013333333333333334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B446" t="str">
            <v>    Personal Care and Service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B447" t="str">
            <v>    Farming, Fishing, and Forestry</v>
          </cell>
          <cell r="C447">
            <v>3</v>
          </cell>
          <cell r="D447">
            <v>0.0066518847006651885</v>
          </cell>
          <cell r="E447">
            <v>0.006666666666666667</v>
          </cell>
          <cell r="F447">
            <v>1</v>
          </cell>
          <cell r="G447">
            <v>0.024390243902439025</v>
          </cell>
          <cell r="H447">
            <v>0.025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Construction &amp; Extractive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B449" t="str">
            <v>    Installation, Maintenance, &amp; Repair</v>
          </cell>
          <cell r="C449">
            <v>2</v>
          </cell>
          <cell r="D449">
            <v>0.004434589800443459</v>
          </cell>
          <cell r="E449">
            <v>0.0044444444444444444</v>
          </cell>
          <cell r="F449">
            <v>1</v>
          </cell>
          <cell r="G449">
            <v>0.024390243902439025</v>
          </cell>
          <cell r="H449">
            <v>0.025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    Production</v>
          </cell>
          <cell r="C450">
            <v>8</v>
          </cell>
          <cell r="D450">
            <v>0.017738359201773836</v>
          </cell>
          <cell r="E450">
            <v>0.017777777777777778</v>
          </cell>
          <cell r="F450">
            <v>1</v>
          </cell>
          <cell r="G450">
            <v>0.024390243902439025</v>
          </cell>
          <cell r="H450">
            <v>0.025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 t="str">
            <v>    Transportation and Material Moving</v>
          </cell>
          <cell r="C451">
            <v>2</v>
          </cell>
          <cell r="D451">
            <v>0.004434589800443459</v>
          </cell>
          <cell r="E451">
            <v>0.0044444444444444444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Military</v>
          </cell>
          <cell r="C452">
            <v>1</v>
          </cell>
          <cell r="D452">
            <v>0.0022172949002217295</v>
          </cell>
          <cell r="E452">
            <v>0.0022222222222222222</v>
          </cell>
          <cell r="F452">
            <v>1</v>
          </cell>
          <cell r="G452">
            <v>0.024390243902439025</v>
          </cell>
          <cell r="H452">
            <v>0.025</v>
          </cell>
          <cell r="I452">
            <v>0</v>
          </cell>
          <cell r="J452">
            <v>0</v>
          </cell>
          <cell r="K452">
            <v>0</v>
          </cell>
        </row>
        <row r="453">
          <cell r="B453" t="str">
            <v>    No Response</v>
          </cell>
          <cell r="C453">
            <v>1</v>
          </cell>
          <cell r="D453">
            <v>0.0022172949002217295</v>
          </cell>
          <cell r="E453" t="str">
            <v>--  </v>
          </cell>
          <cell r="F453">
            <v>1</v>
          </cell>
          <cell r="G453">
            <v>0.024390243902439025</v>
          </cell>
          <cell r="H453" t="str">
            <v>--  </v>
          </cell>
          <cell r="I453">
            <v>0</v>
          </cell>
          <cell r="J453">
            <v>0</v>
          </cell>
          <cell r="K453" t="str">
            <v>--  </v>
          </cell>
        </row>
        <row r="454">
          <cell r="A454" t="str">
            <v>*     "Other" includes American Indian/Alaskan Native, Asian/Pacific Islander, Hispanic, and Non-Resident Alien.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  <sheetName val="Part 4-schools-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5" sqref="B15"/>
    </sheetView>
  </sheetViews>
  <sheetFormatPr defaultColWidth="9.140625" defaultRowHeight="12.75"/>
  <cols>
    <col min="1" max="1" width="20.57421875" style="0" customWidth="1"/>
  </cols>
  <sheetData>
    <row r="1" spans="1:9" ht="15.75">
      <c r="A1" s="391" t="s">
        <v>373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92"/>
      <c r="B2" s="392" t="s">
        <v>374</v>
      </c>
      <c r="C2" s="392"/>
      <c r="D2" s="392"/>
      <c r="E2" s="392"/>
      <c r="F2" s="392"/>
      <c r="G2" s="393"/>
      <c r="H2" s="392"/>
      <c r="I2" s="392"/>
    </row>
    <row r="3" spans="1:9" ht="12.75">
      <c r="A3" s="392"/>
      <c r="B3" s="392" t="s">
        <v>375</v>
      </c>
      <c r="C3" s="392"/>
      <c r="D3" s="392"/>
      <c r="E3" s="392"/>
      <c r="F3" s="392"/>
      <c r="G3" s="392"/>
      <c r="H3" s="392"/>
      <c r="I3" s="392"/>
    </row>
    <row r="4" spans="1:9" ht="12.75">
      <c r="A4" s="392"/>
      <c r="B4" s="392"/>
      <c r="C4" s="392"/>
      <c r="D4" s="392"/>
      <c r="E4" s="392"/>
      <c r="F4" s="392"/>
      <c r="G4" s="392"/>
      <c r="H4" s="392"/>
      <c r="I4" s="392"/>
    </row>
    <row r="5" spans="1:9" ht="12.75">
      <c r="A5" s="392"/>
      <c r="B5" s="392"/>
      <c r="C5" s="392"/>
      <c r="D5" s="392"/>
      <c r="E5" s="392"/>
      <c r="F5" s="392"/>
      <c r="G5" s="392"/>
      <c r="H5" s="392"/>
      <c r="I5" s="392"/>
    </row>
    <row r="6" spans="1:9" ht="12.75">
      <c r="A6" s="394" t="s">
        <v>376</v>
      </c>
      <c r="B6" s="392" t="s">
        <v>378</v>
      </c>
      <c r="C6" s="392"/>
      <c r="D6" s="392"/>
      <c r="E6" s="392"/>
      <c r="F6" s="392"/>
      <c r="G6" s="392"/>
      <c r="H6" s="392"/>
      <c r="I6" s="392"/>
    </row>
    <row r="7" spans="1:9" ht="12.75">
      <c r="A7" s="394" t="s">
        <v>377</v>
      </c>
      <c r="B7" s="392" t="s">
        <v>389</v>
      </c>
      <c r="C7" s="392"/>
      <c r="D7" s="392"/>
      <c r="E7" s="392"/>
      <c r="F7" s="392"/>
      <c r="G7" s="392"/>
      <c r="H7" s="392"/>
      <c r="I7" s="392"/>
    </row>
    <row r="8" spans="1:9" ht="12.75">
      <c r="A8" s="394" t="s">
        <v>390</v>
      </c>
      <c r="B8" s="392" t="s">
        <v>391</v>
      </c>
      <c r="C8" s="392"/>
      <c r="D8" s="392"/>
      <c r="E8" s="392"/>
      <c r="F8" s="392"/>
      <c r="G8" s="392"/>
      <c r="H8" s="392"/>
      <c r="I8" s="392"/>
    </row>
    <row r="9" spans="1:9" ht="12.75">
      <c r="A9" s="394" t="s">
        <v>392</v>
      </c>
      <c r="B9" s="392" t="s">
        <v>98</v>
      </c>
      <c r="C9" s="392"/>
      <c r="D9" s="392"/>
      <c r="E9" s="392"/>
      <c r="F9" s="392"/>
      <c r="G9" s="392"/>
      <c r="H9" s="392"/>
      <c r="I9" s="392"/>
    </row>
    <row r="10" spans="1:9" ht="12.75">
      <c r="A10" s="394" t="s">
        <v>396</v>
      </c>
      <c r="B10" s="392" t="s">
        <v>397</v>
      </c>
      <c r="C10" s="392"/>
      <c r="D10" s="392"/>
      <c r="E10" s="392"/>
      <c r="F10" s="392"/>
      <c r="G10" s="392"/>
      <c r="H10" s="392"/>
      <c r="I10" s="392"/>
    </row>
    <row r="11" spans="1:2" ht="12.75">
      <c r="A11" s="394" t="s">
        <v>393</v>
      </c>
      <c r="B11" t="s">
        <v>250</v>
      </c>
    </row>
    <row r="12" spans="1:2" ht="12.75">
      <c r="A12" s="394" t="s">
        <v>399</v>
      </c>
      <c r="B12" t="s">
        <v>398</v>
      </c>
    </row>
    <row r="13" spans="1:2" ht="12.75">
      <c r="A13" s="394" t="s">
        <v>394</v>
      </c>
      <c r="B13" t="s">
        <v>279</v>
      </c>
    </row>
    <row r="14" spans="1:2" ht="12.75">
      <c r="A14" s="394" t="s">
        <v>401</v>
      </c>
      <c r="B14" t="s">
        <v>400</v>
      </c>
    </row>
    <row r="15" spans="1:2" ht="12.75">
      <c r="A15" s="394" t="s">
        <v>395</v>
      </c>
      <c r="B15" t="s">
        <v>300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4" sqref="A4"/>
    </sheetView>
  </sheetViews>
  <sheetFormatPr defaultColWidth="9.140625" defaultRowHeight="12.75"/>
  <cols>
    <col min="1" max="2" width="0.71875" style="6" customWidth="1"/>
    <col min="3" max="4" width="0.42578125" style="6" customWidth="1"/>
    <col min="5" max="7" width="0.71875" style="6" customWidth="1"/>
    <col min="8" max="10" width="0.5625" style="6" customWidth="1"/>
    <col min="11" max="13" width="0.71875" style="6" customWidth="1"/>
    <col min="14" max="14" width="7.140625" style="6" customWidth="1"/>
    <col min="15" max="18" width="9.140625" style="6" customWidth="1"/>
    <col min="19" max="19" width="10.140625" style="6" customWidth="1"/>
    <col min="20" max="24" width="9.140625" style="6" customWidth="1"/>
    <col min="25" max="25" width="5.28125" style="6" customWidth="1"/>
    <col min="26" max="16384" width="9.140625" style="6" customWidth="1"/>
  </cols>
  <sheetData>
    <row r="1" spans="1:25" ht="18">
      <c r="A1" s="279" t="s">
        <v>402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4"/>
      <c r="N1" s="407" t="s">
        <v>228</v>
      </c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</row>
    <row r="2" spans="1:25" ht="18.75">
      <c r="A2" s="280" t="s">
        <v>403</v>
      </c>
      <c r="B2" s="281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4"/>
      <c r="N2" s="408" t="s">
        <v>289</v>
      </c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</row>
    <row r="3" spans="1:13" ht="12.75">
      <c r="A3" s="279" t="s">
        <v>404</v>
      </c>
      <c r="B3" s="281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"/>
    </row>
    <row r="4" spans="1:13" ht="12.75">
      <c r="A4" s="282" t="s">
        <v>279</v>
      </c>
      <c r="B4" s="281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4"/>
    </row>
    <row r="5" spans="1:13" ht="4.5" customHeight="1">
      <c r="A5" s="283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4"/>
    </row>
    <row r="6" spans="1:13" ht="14.25" customHeight="1">
      <c r="A6" s="284" t="s">
        <v>4</v>
      </c>
      <c r="B6" s="285"/>
      <c r="C6" s="261" t="s">
        <v>72</v>
      </c>
      <c r="D6" s="261" t="s">
        <v>73</v>
      </c>
      <c r="E6" s="261" t="s">
        <v>74</v>
      </c>
      <c r="F6" s="261" t="s">
        <v>230</v>
      </c>
      <c r="G6" s="261" t="s">
        <v>9</v>
      </c>
      <c r="H6" s="261" t="s">
        <v>75</v>
      </c>
      <c r="I6" s="261" t="s">
        <v>76</v>
      </c>
      <c r="J6" s="261" t="s">
        <v>77</v>
      </c>
      <c r="K6" s="261"/>
      <c r="L6" s="261" t="s">
        <v>13</v>
      </c>
      <c r="M6" s="4"/>
    </row>
    <row r="7" spans="1:13" ht="12.75">
      <c r="A7" s="281"/>
      <c r="B7" s="286" t="s">
        <v>99</v>
      </c>
      <c r="C7" s="262">
        <v>87</v>
      </c>
      <c r="D7" s="262">
        <v>92</v>
      </c>
      <c r="E7" s="262">
        <v>45</v>
      </c>
      <c r="F7" s="262">
        <v>43</v>
      </c>
      <c r="G7" s="262">
        <v>50</v>
      </c>
      <c r="H7" s="262">
        <v>10</v>
      </c>
      <c r="I7" s="262">
        <v>34</v>
      </c>
      <c r="J7" s="262">
        <v>43</v>
      </c>
      <c r="K7" s="262"/>
      <c r="L7" s="262">
        <v>404</v>
      </c>
      <c r="M7" s="4"/>
    </row>
    <row r="8" spans="1:13" ht="12.75">
      <c r="A8" s="286" t="str">
        <f>"13."</f>
        <v>13.</v>
      </c>
      <c r="B8" s="286" t="s">
        <v>280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4"/>
    </row>
    <row r="9" spans="1:13" ht="11.25" customHeight="1">
      <c r="A9" s="281"/>
      <c r="B9" s="286" t="s">
        <v>281</v>
      </c>
      <c r="C9" s="263">
        <v>0.1724137931034483</v>
      </c>
      <c r="D9" s="287">
        <v>0.17391304347826086</v>
      </c>
      <c r="E9" s="287">
        <v>0.1111111111111111</v>
      </c>
      <c r="F9" s="287">
        <v>0.13953488372093023</v>
      </c>
      <c r="G9" s="287">
        <v>0.22</v>
      </c>
      <c r="H9" s="287">
        <v>0.1</v>
      </c>
      <c r="I9" s="287">
        <v>0.20588235294117646</v>
      </c>
      <c r="J9" s="287">
        <v>0.18604651162790697</v>
      </c>
      <c r="K9" s="287"/>
      <c r="L9" s="287">
        <v>0.1707920792079208</v>
      </c>
      <c r="M9" s="31"/>
    </row>
    <row r="10" spans="1:13" ht="11.25" customHeight="1">
      <c r="A10" s="281"/>
      <c r="B10" s="286" t="s">
        <v>282</v>
      </c>
      <c r="C10" s="263">
        <v>0.6206896551724138</v>
      </c>
      <c r="D10" s="287">
        <v>0.4782608695652174</v>
      </c>
      <c r="E10" s="287">
        <v>0.8</v>
      </c>
      <c r="F10" s="287">
        <v>0.5348837209302325</v>
      </c>
      <c r="G10" s="287">
        <v>0.52</v>
      </c>
      <c r="H10" s="287">
        <v>0.6</v>
      </c>
      <c r="I10" s="287">
        <v>0.47058823529411764</v>
      </c>
      <c r="J10" s="287">
        <v>0.46511627906976744</v>
      </c>
      <c r="K10" s="287"/>
      <c r="L10" s="287">
        <v>0.556930693069307</v>
      </c>
      <c r="M10" s="31"/>
    </row>
    <row r="11" spans="1:13" ht="11.25" customHeight="1">
      <c r="A11" s="281"/>
      <c r="B11" s="286" t="s">
        <v>283</v>
      </c>
      <c r="C11" s="263">
        <v>0.1724137931034483</v>
      </c>
      <c r="D11" s="287">
        <v>0.22826086956521738</v>
      </c>
      <c r="E11" s="287">
        <v>0.044444444444444446</v>
      </c>
      <c r="F11" s="287">
        <v>0.23255813953488372</v>
      </c>
      <c r="G11" s="287">
        <v>0.18</v>
      </c>
      <c r="H11" s="287">
        <v>0.2</v>
      </c>
      <c r="I11" s="287">
        <v>0.29411764705882354</v>
      </c>
      <c r="J11" s="287">
        <v>0.23255813953488372</v>
      </c>
      <c r="K11" s="287"/>
      <c r="L11" s="287">
        <v>0.19554455445544555</v>
      </c>
      <c r="M11" s="31"/>
    </row>
    <row r="12" spans="1:13" ht="11.25" customHeight="1">
      <c r="A12" s="281"/>
      <c r="B12" s="286" t="s">
        <v>284</v>
      </c>
      <c r="C12" s="263">
        <v>0.022988505747126436</v>
      </c>
      <c r="D12" s="287">
        <v>0.09782608695652174</v>
      </c>
      <c r="E12" s="287">
        <v>0.044444444444444446</v>
      </c>
      <c r="F12" s="287">
        <v>0.06976744186046512</v>
      </c>
      <c r="G12" s="287">
        <v>0.06</v>
      </c>
      <c r="H12" s="287">
        <v>0</v>
      </c>
      <c r="I12" s="287">
        <v>0</v>
      </c>
      <c r="J12" s="287">
        <v>0.06976744186046512</v>
      </c>
      <c r="K12" s="287"/>
      <c r="L12" s="287">
        <v>0.054455445544554455</v>
      </c>
      <c r="M12" s="31"/>
    </row>
    <row r="13" spans="1:13" ht="11.25" customHeight="1">
      <c r="A13" s="281"/>
      <c r="B13" s="286" t="s">
        <v>285</v>
      </c>
      <c r="C13" s="263">
        <v>0.011494252873563218</v>
      </c>
      <c r="D13" s="287">
        <v>0.010869565217391304</v>
      </c>
      <c r="E13" s="287">
        <v>0</v>
      </c>
      <c r="F13" s="287">
        <v>0.023255813953488372</v>
      </c>
      <c r="G13" s="287">
        <v>0.02</v>
      </c>
      <c r="H13" s="287">
        <v>0.1</v>
      </c>
      <c r="I13" s="287">
        <v>0.029411764705882353</v>
      </c>
      <c r="J13" s="287">
        <v>0.023255813953488372</v>
      </c>
      <c r="K13" s="287"/>
      <c r="L13" s="287">
        <v>0.017326732673267328</v>
      </c>
      <c r="M13" s="31"/>
    </row>
    <row r="14" spans="1:13" ht="11.25" customHeight="1">
      <c r="A14" s="281"/>
      <c r="B14" s="286" t="s">
        <v>286</v>
      </c>
      <c r="C14" s="263">
        <v>0</v>
      </c>
      <c r="D14" s="287">
        <v>0.010869565217391304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0.023255813953488372</v>
      </c>
      <c r="K14" s="287"/>
      <c r="L14" s="287">
        <v>0.0049504950495049506</v>
      </c>
      <c r="M14" s="31"/>
    </row>
    <row r="15" spans="1:13" ht="11.25" customHeight="1">
      <c r="A15" s="258"/>
      <c r="B15" s="288" t="s">
        <v>106</v>
      </c>
      <c r="C15" s="289">
        <v>87</v>
      </c>
      <c r="D15" s="290">
        <v>92</v>
      </c>
      <c r="E15" s="290">
        <v>45</v>
      </c>
      <c r="F15" s="290">
        <v>43</v>
      </c>
      <c r="G15" s="290">
        <v>50</v>
      </c>
      <c r="H15" s="290">
        <v>10</v>
      </c>
      <c r="I15" s="290">
        <v>34</v>
      </c>
      <c r="J15" s="290">
        <v>43</v>
      </c>
      <c r="K15" s="290"/>
      <c r="L15" s="290">
        <v>404</v>
      </c>
      <c r="M15" s="31"/>
    </row>
    <row r="16" spans="1:13" ht="12.75">
      <c r="A16" s="286" t="str">
        <f>"14."</f>
        <v>14.</v>
      </c>
      <c r="B16" s="286" t="s">
        <v>287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4"/>
    </row>
    <row r="17" spans="1:13" ht="12.75">
      <c r="A17" s="281"/>
      <c r="B17" s="286" t="s">
        <v>288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4"/>
    </row>
    <row r="18" spans="1:13" ht="12.75">
      <c r="A18" s="281"/>
      <c r="B18" s="286" t="s">
        <v>281</v>
      </c>
      <c r="C18" s="264">
        <v>0.13793103448275862</v>
      </c>
      <c r="D18" s="264">
        <v>0.24175824175824176</v>
      </c>
      <c r="E18" s="264">
        <v>0.28888888888888886</v>
      </c>
      <c r="F18" s="264">
        <v>0.13953488372093023</v>
      </c>
      <c r="G18" s="264">
        <v>0.28</v>
      </c>
      <c r="H18" s="264">
        <v>0.3</v>
      </c>
      <c r="I18" s="264">
        <v>0.2647058823529412</v>
      </c>
      <c r="J18" s="264">
        <v>0.2558139534883721</v>
      </c>
      <c r="K18" s="264"/>
      <c r="L18" s="264">
        <v>0.22332506203473945</v>
      </c>
      <c r="M18" s="4"/>
    </row>
    <row r="19" spans="1:13" ht="12.75">
      <c r="A19" s="281"/>
      <c r="B19" s="286" t="s">
        <v>282</v>
      </c>
      <c r="C19" s="264">
        <v>0.6436781609195402</v>
      </c>
      <c r="D19" s="264">
        <v>0.5274725274725275</v>
      </c>
      <c r="E19" s="264">
        <v>0.5333333333333333</v>
      </c>
      <c r="F19" s="264">
        <v>0.6046511627906976</v>
      </c>
      <c r="G19" s="264">
        <v>0.46</v>
      </c>
      <c r="H19" s="264">
        <v>0.6</v>
      </c>
      <c r="I19" s="264">
        <v>0.6764705882352942</v>
      </c>
      <c r="J19" s="264">
        <v>0.32558139534883723</v>
      </c>
      <c r="K19" s="264"/>
      <c r="L19" s="264">
        <v>0.5459057071960298</v>
      </c>
      <c r="M19" s="4"/>
    </row>
    <row r="20" spans="1:13" ht="12.75">
      <c r="A20" s="281"/>
      <c r="B20" s="286" t="s">
        <v>283</v>
      </c>
      <c r="C20" s="264">
        <v>0.1724137931034483</v>
      </c>
      <c r="D20" s="264">
        <v>0.13186813186813187</v>
      </c>
      <c r="E20" s="264">
        <v>0.13333333333333333</v>
      </c>
      <c r="F20" s="264">
        <v>0.16279069767441862</v>
      </c>
      <c r="G20" s="264">
        <v>0.22</v>
      </c>
      <c r="H20" s="264">
        <v>0</v>
      </c>
      <c r="I20" s="264">
        <v>0</v>
      </c>
      <c r="J20" s="264">
        <v>0.27906976744186046</v>
      </c>
      <c r="K20" s="264"/>
      <c r="L20" s="264">
        <v>0.15632754342431762</v>
      </c>
      <c r="M20" s="4"/>
    </row>
    <row r="21" spans="1:13" ht="12.75">
      <c r="A21" s="281"/>
      <c r="B21" s="286" t="s">
        <v>284</v>
      </c>
      <c r="C21" s="264">
        <v>0.034482758620689655</v>
      </c>
      <c r="D21" s="264">
        <v>0.06593406593406594</v>
      </c>
      <c r="E21" s="264">
        <v>0.044444444444444446</v>
      </c>
      <c r="F21" s="264">
        <v>0.06976744186046512</v>
      </c>
      <c r="G21" s="264">
        <v>0</v>
      </c>
      <c r="H21" s="264">
        <v>0.1</v>
      </c>
      <c r="I21" s="264">
        <v>0.058823529411764705</v>
      </c>
      <c r="J21" s="264">
        <v>0.11627906976744186</v>
      </c>
      <c r="K21" s="264"/>
      <c r="L21" s="264">
        <v>0.05459057071960298</v>
      </c>
      <c r="M21" s="4"/>
    </row>
    <row r="22" spans="1:13" ht="12.75">
      <c r="A22" s="281"/>
      <c r="B22" s="286" t="s">
        <v>285</v>
      </c>
      <c r="C22" s="264">
        <v>0.011494252873563218</v>
      </c>
      <c r="D22" s="264">
        <v>0.01098901098901099</v>
      </c>
      <c r="E22" s="264">
        <v>0</v>
      </c>
      <c r="F22" s="264">
        <v>0.023255813953488372</v>
      </c>
      <c r="G22" s="264">
        <v>0.02</v>
      </c>
      <c r="H22" s="264">
        <v>0</v>
      </c>
      <c r="I22" s="264">
        <v>0</v>
      </c>
      <c r="J22" s="264">
        <v>0</v>
      </c>
      <c r="K22" s="264"/>
      <c r="L22" s="264">
        <v>0.009925558312655087</v>
      </c>
      <c r="M22" s="4"/>
    </row>
    <row r="23" spans="1:13" ht="12.75">
      <c r="A23" s="281"/>
      <c r="B23" s="286" t="s">
        <v>286</v>
      </c>
      <c r="C23" s="264">
        <v>0</v>
      </c>
      <c r="D23" s="264">
        <v>0.02197802197802198</v>
      </c>
      <c r="E23" s="264">
        <v>0</v>
      </c>
      <c r="F23" s="264">
        <v>0</v>
      </c>
      <c r="G23" s="264">
        <v>0.02</v>
      </c>
      <c r="H23" s="264">
        <v>0</v>
      </c>
      <c r="I23" s="264">
        <v>0</v>
      </c>
      <c r="J23" s="264">
        <v>0.023255813953488372</v>
      </c>
      <c r="K23" s="264"/>
      <c r="L23" s="264">
        <v>0.009925558312655087</v>
      </c>
      <c r="M23" s="4"/>
    </row>
    <row r="24" spans="1:13" ht="12.75">
      <c r="A24" s="258"/>
      <c r="B24" s="288" t="s">
        <v>106</v>
      </c>
      <c r="C24" s="292">
        <v>87</v>
      </c>
      <c r="D24" s="292">
        <v>91</v>
      </c>
      <c r="E24" s="292">
        <v>45</v>
      </c>
      <c r="F24" s="292">
        <v>43</v>
      </c>
      <c r="G24" s="292">
        <v>50</v>
      </c>
      <c r="H24" s="292">
        <v>10</v>
      </c>
      <c r="I24" s="292">
        <v>34</v>
      </c>
      <c r="J24" s="292">
        <v>43</v>
      </c>
      <c r="K24" s="292"/>
      <c r="L24" s="293">
        <v>403</v>
      </c>
      <c r="M24" s="4"/>
    </row>
    <row r="25" spans="1:13" ht="12.75" customHeight="1">
      <c r="A25" s="294" t="s">
        <v>141</v>
      </c>
      <c r="B25" s="271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4"/>
    </row>
    <row r="26" spans="1:12" ht="12.75">
      <c r="A26" s="410">
        <v>38099</v>
      </c>
      <c r="B26" s="410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1:12" ht="12.75">
      <c r="A27" s="271"/>
      <c r="B27" s="271"/>
      <c r="C27" s="296"/>
      <c r="D27" s="296"/>
      <c r="E27" s="296"/>
      <c r="F27" s="296"/>
      <c r="G27" s="296"/>
      <c r="H27" s="296"/>
      <c r="I27" s="296"/>
      <c r="J27" s="296"/>
      <c r="K27" s="296"/>
      <c r="L27" s="296"/>
    </row>
    <row r="28" spans="1:12" ht="12.75">
      <c r="A28" s="271" t="s">
        <v>290</v>
      </c>
      <c r="B28" s="271"/>
      <c r="C28" s="296"/>
      <c r="D28" s="296"/>
      <c r="E28" s="296"/>
      <c r="F28" s="296"/>
      <c r="G28" s="296"/>
      <c r="H28" s="296"/>
      <c r="I28" s="296"/>
      <c r="J28" s="296"/>
      <c r="K28" s="296"/>
      <c r="L28" s="296"/>
    </row>
    <row r="29" spans="1:12" ht="12.75">
      <c r="A29" s="297" t="s">
        <v>291</v>
      </c>
      <c r="B29" s="286" t="s">
        <v>292</v>
      </c>
      <c r="C29" s="291"/>
      <c r="D29" s="291"/>
      <c r="E29" s="291"/>
      <c r="F29" s="291"/>
      <c r="G29" s="291"/>
      <c r="H29" s="291"/>
      <c r="I29" s="291"/>
      <c r="J29" s="291"/>
      <c r="K29" s="271"/>
      <c r="L29" s="291"/>
    </row>
    <row r="30" spans="1:12" ht="12.75">
      <c r="A30" s="281"/>
      <c r="B30" s="286" t="s">
        <v>293</v>
      </c>
      <c r="C30" s="291"/>
      <c r="D30" s="291"/>
      <c r="E30" s="291"/>
      <c r="F30" s="291"/>
      <c r="G30" s="291"/>
      <c r="H30" s="291"/>
      <c r="I30" s="291"/>
      <c r="J30" s="291"/>
      <c r="K30" s="271"/>
      <c r="L30" s="291"/>
    </row>
    <row r="31" spans="1:12" ht="12.75">
      <c r="A31" s="281"/>
      <c r="B31" s="286" t="s">
        <v>294</v>
      </c>
      <c r="C31" s="264">
        <v>0.08045977011494253</v>
      </c>
      <c r="D31" s="264">
        <v>0.14130434782608695</v>
      </c>
      <c r="E31" s="264">
        <v>0.044444444444444446</v>
      </c>
      <c r="F31" s="264">
        <v>0.06976744186046512</v>
      </c>
      <c r="G31" s="264">
        <v>0.14</v>
      </c>
      <c r="H31" s="264">
        <v>0</v>
      </c>
      <c r="I31" s="264">
        <v>0.11764705882352941</v>
      </c>
      <c r="J31" s="264">
        <v>0.13953488372093023</v>
      </c>
      <c r="K31" s="271"/>
      <c r="L31" s="264">
        <v>0.10396039603960396</v>
      </c>
    </row>
    <row r="32" spans="1:12" ht="12.75">
      <c r="A32" s="281"/>
      <c r="B32" s="286" t="s">
        <v>295</v>
      </c>
      <c r="C32" s="264">
        <v>0.41379310344827586</v>
      </c>
      <c r="D32" s="264">
        <v>0.358695652173913</v>
      </c>
      <c r="E32" s="264">
        <v>0.4666666666666667</v>
      </c>
      <c r="F32" s="264">
        <v>0.4418604651162791</v>
      </c>
      <c r="G32" s="264">
        <v>0.38</v>
      </c>
      <c r="H32" s="264">
        <v>0.5</v>
      </c>
      <c r="I32" s="264">
        <v>0.29411764705882354</v>
      </c>
      <c r="J32" s="264">
        <v>0.27906976744186046</v>
      </c>
      <c r="K32" s="271"/>
      <c r="L32" s="264">
        <v>0.38366336633663367</v>
      </c>
    </row>
    <row r="33" spans="1:12" ht="12.75">
      <c r="A33" s="281"/>
      <c r="B33" s="286" t="s">
        <v>296</v>
      </c>
      <c r="C33" s="264">
        <v>0.4942528735632184</v>
      </c>
      <c r="D33" s="264">
        <v>0.42391304347826086</v>
      </c>
      <c r="E33" s="264">
        <v>0.4888888888888889</v>
      </c>
      <c r="F33" s="264">
        <v>0.4418604651162791</v>
      </c>
      <c r="G33" s="264">
        <v>0.46</v>
      </c>
      <c r="H33" s="264">
        <v>0.4</v>
      </c>
      <c r="I33" s="264">
        <v>0.5</v>
      </c>
      <c r="J33" s="264">
        <v>0.3953488372093023</v>
      </c>
      <c r="K33" s="271"/>
      <c r="L33" s="264">
        <v>0.45544554455445546</v>
      </c>
    </row>
    <row r="34" spans="1:12" ht="12.75">
      <c r="A34" s="281"/>
      <c r="B34" s="286" t="s">
        <v>297</v>
      </c>
      <c r="C34" s="264">
        <v>0.011494252873563218</v>
      </c>
      <c r="D34" s="264">
        <v>0.06521739130434782</v>
      </c>
      <c r="E34" s="264">
        <v>0</v>
      </c>
      <c r="F34" s="264">
        <v>0.046511627906976744</v>
      </c>
      <c r="G34" s="264">
        <v>0.02</v>
      </c>
      <c r="H34" s="264">
        <v>0.1</v>
      </c>
      <c r="I34" s="264">
        <v>0.058823529411764705</v>
      </c>
      <c r="J34" s="264">
        <v>0.16279069767441862</v>
      </c>
      <c r="K34" s="271"/>
      <c r="L34" s="264">
        <v>0.04950495049504951</v>
      </c>
    </row>
    <row r="35" spans="1:12" ht="12.75">
      <c r="A35" s="281"/>
      <c r="B35" s="286" t="s">
        <v>298</v>
      </c>
      <c r="C35" s="264">
        <v>0</v>
      </c>
      <c r="D35" s="264">
        <v>0.010869565217391304</v>
      </c>
      <c r="E35" s="264">
        <v>0</v>
      </c>
      <c r="F35" s="264">
        <v>0</v>
      </c>
      <c r="G35" s="264">
        <v>0</v>
      </c>
      <c r="H35" s="264">
        <v>0</v>
      </c>
      <c r="I35" s="264">
        <v>0.029411764705882353</v>
      </c>
      <c r="J35" s="264">
        <v>0.023255813953488372</v>
      </c>
      <c r="K35" s="271"/>
      <c r="L35" s="264">
        <v>0.007425742574257425</v>
      </c>
    </row>
    <row r="36" spans="1:12" ht="12.75">
      <c r="A36" s="281"/>
      <c r="B36" s="288" t="s">
        <v>106</v>
      </c>
      <c r="C36" s="292">
        <v>87</v>
      </c>
      <c r="D36" s="292">
        <v>92</v>
      </c>
      <c r="E36" s="292">
        <v>45</v>
      </c>
      <c r="F36" s="292">
        <v>43</v>
      </c>
      <c r="G36" s="292">
        <v>50</v>
      </c>
      <c r="H36" s="292">
        <v>10</v>
      </c>
      <c r="I36" s="292">
        <v>34</v>
      </c>
      <c r="J36" s="292">
        <v>43</v>
      </c>
      <c r="K36" s="271"/>
      <c r="L36" s="293">
        <v>404</v>
      </c>
    </row>
    <row r="37" spans="1:12" ht="12.7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</row>
    <row r="54" ht="12.75">
      <c r="N54" s="191" t="s">
        <v>141</v>
      </c>
    </row>
  </sheetData>
  <mergeCells count="3">
    <mergeCell ref="A26:B26"/>
    <mergeCell ref="N1:Y1"/>
    <mergeCell ref="N2:Y2"/>
  </mergeCells>
  <printOptions horizontalCentered="1"/>
  <pageMargins left="0.25" right="0.25" top="0.54" bottom="0.57" header="0.5" footer="0.24"/>
  <pageSetup horizontalDpi="300" verticalDpi="300" orientation="portrait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8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6" customWidth="1"/>
    <col min="2" max="2" width="29.421875" style="6" customWidth="1"/>
    <col min="3" max="11" width="8.421875" style="6" customWidth="1"/>
    <col min="12" max="12" width="3.421875" style="6" customWidth="1"/>
    <col min="13" max="21" width="6.140625" style="6" customWidth="1"/>
    <col min="22" max="22" width="6.140625" style="63" customWidth="1"/>
    <col min="23" max="16384" width="9.140625" style="6" customWidth="1"/>
  </cols>
  <sheetData>
    <row r="1" spans="1:22" ht="12.75">
      <c r="A1" s="78" t="s">
        <v>96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2"/>
      <c r="N1" s="2"/>
      <c r="O1" s="2"/>
      <c r="P1" s="2"/>
      <c r="Q1" s="2"/>
      <c r="R1" s="2"/>
      <c r="S1" s="2"/>
      <c r="T1" s="2"/>
      <c r="U1" s="2"/>
      <c r="V1" s="5"/>
    </row>
    <row r="2" spans="1:23" ht="12.75">
      <c r="A2" s="219" t="s">
        <v>1</v>
      </c>
      <c r="B2" s="220"/>
      <c r="C2" s="8"/>
      <c r="D2" s="8"/>
      <c r="E2" s="8"/>
      <c r="F2" s="8"/>
      <c r="G2" s="8"/>
      <c r="H2" s="8"/>
      <c r="I2" s="8"/>
      <c r="J2" s="8"/>
      <c r="K2" s="9"/>
      <c r="L2" s="4"/>
      <c r="M2" s="10"/>
      <c r="N2" s="10"/>
      <c r="O2" s="10"/>
      <c r="P2" s="10"/>
      <c r="Q2" s="8"/>
      <c r="R2" s="8"/>
      <c r="S2" s="8"/>
      <c r="T2" s="8"/>
      <c r="U2" s="8"/>
      <c r="V2" s="11"/>
      <c r="W2" s="71"/>
    </row>
    <row r="3" spans="1:23" ht="12.75">
      <c r="A3" s="80" t="s">
        <v>299</v>
      </c>
      <c r="B3" s="220"/>
      <c r="C3" s="8"/>
      <c r="D3" s="8"/>
      <c r="E3" s="8"/>
      <c r="F3" s="8"/>
      <c r="G3" s="8"/>
      <c r="H3" s="8"/>
      <c r="I3" s="8"/>
      <c r="J3" s="8"/>
      <c r="K3" s="9"/>
      <c r="L3" s="4"/>
      <c r="M3" s="8"/>
      <c r="N3" s="8"/>
      <c r="O3" s="8"/>
      <c r="P3" s="8"/>
      <c r="Q3" s="8"/>
      <c r="R3" s="8"/>
      <c r="S3" s="8"/>
      <c r="T3" s="8"/>
      <c r="U3" s="8"/>
      <c r="V3" s="11"/>
      <c r="W3" s="71"/>
    </row>
    <row r="4" spans="1:23" ht="12.75">
      <c r="A4" s="221" t="s">
        <v>300</v>
      </c>
      <c r="B4" s="222"/>
      <c r="C4" s="14"/>
      <c r="D4" s="14"/>
      <c r="E4" s="14"/>
      <c r="F4" s="14"/>
      <c r="G4" s="14"/>
      <c r="H4" s="14"/>
      <c r="I4" s="14"/>
      <c r="J4" s="14"/>
      <c r="K4" s="15"/>
      <c r="L4" s="4"/>
      <c r="M4" s="8"/>
      <c r="N4" s="8"/>
      <c r="O4" s="8"/>
      <c r="P4" s="8"/>
      <c r="Q4" s="8"/>
      <c r="R4" s="8"/>
      <c r="S4" s="8"/>
      <c r="T4" s="8"/>
      <c r="U4" s="8"/>
      <c r="V4" s="72"/>
      <c r="W4" s="71"/>
    </row>
    <row r="5" spans="1:23" ht="4.5" customHeight="1">
      <c r="A5" s="197"/>
      <c r="B5" s="3"/>
      <c r="C5" s="83"/>
      <c r="D5" s="2"/>
      <c r="E5" s="2"/>
      <c r="F5" s="2"/>
      <c r="G5" s="2"/>
      <c r="H5" s="2"/>
      <c r="I5" s="2"/>
      <c r="J5" s="2"/>
      <c r="K5" s="3"/>
      <c r="L5" s="4"/>
      <c r="M5" s="8"/>
      <c r="N5" s="8"/>
      <c r="O5" s="8"/>
      <c r="P5" s="8"/>
      <c r="Q5" s="8"/>
      <c r="R5" s="8"/>
      <c r="S5" s="8"/>
      <c r="T5" s="8"/>
      <c r="U5" s="8"/>
      <c r="V5" s="73"/>
      <c r="W5" s="71"/>
    </row>
    <row r="6" spans="1:23" ht="14.25" customHeight="1">
      <c r="A6" s="84" t="s">
        <v>4</v>
      </c>
      <c r="B6" s="85"/>
      <c r="C6" s="21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86" t="s">
        <v>13</v>
      </c>
      <c r="L6" s="4"/>
      <c r="M6" s="74"/>
      <c r="N6" s="74"/>
      <c r="O6" s="74"/>
      <c r="P6" s="74"/>
      <c r="Q6" s="74"/>
      <c r="R6" s="74"/>
      <c r="S6" s="74"/>
      <c r="T6" s="74"/>
      <c r="U6" s="74"/>
      <c r="V6" s="75"/>
      <c r="W6" s="71"/>
    </row>
    <row r="7" spans="1:23" ht="12.75">
      <c r="A7" s="223"/>
      <c r="B7" s="224" t="s">
        <v>99</v>
      </c>
      <c r="C7" s="88">
        <v>87</v>
      </c>
      <c r="D7" s="90">
        <v>92</v>
      </c>
      <c r="E7" s="90">
        <v>45</v>
      </c>
      <c r="F7" s="90">
        <v>43</v>
      </c>
      <c r="G7" s="90">
        <v>50</v>
      </c>
      <c r="H7" s="90">
        <v>10</v>
      </c>
      <c r="I7" s="90">
        <v>34</v>
      </c>
      <c r="J7" s="90">
        <v>43</v>
      </c>
      <c r="K7" s="91">
        <v>404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  <c r="W7" s="71"/>
    </row>
    <row r="8" spans="1:23" ht="12.75">
      <c r="A8" s="225" t="str">
        <f>"15."</f>
        <v>15.</v>
      </c>
      <c r="B8" s="226" t="s">
        <v>301</v>
      </c>
      <c r="C8" s="2"/>
      <c r="D8" s="2"/>
      <c r="E8" s="2"/>
      <c r="F8" s="2"/>
      <c r="G8" s="2"/>
      <c r="H8" s="2"/>
      <c r="I8" s="2"/>
      <c r="J8" s="2"/>
      <c r="K8" s="3"/>
      <c r="L8" s="4"/>
      <c r="M8" s="8"/>
      <c r="N8" s="8"/>
      <c r="O8" s="8"/>
      <c r="P8" s="8"/>
      <c r="Q8" s="8"/>
      <c r="R8" s="8"/>
      <c r="S8" s="8"/>
      <c r="T8" s="8"/>
      <c r="U8" s="8"/>
      <c r="V8" s="45"/>
      <c r="W8" s="71"/>
    </row>
    <row r="9" spans="1:23" ht="11.25" customHeight="1">
      <c r="A9" s="227" t="s">
        <v>302</v>
      </c>
      <c r="B9" s="228" t="s">
        <v>303</v>
      </c>
      <c r="C9" s="33"/>
      <c r="D9" s="203"/>
      <c r="E9" s="203"/>
      <c r="F9" s="203"/>
      <c r="G9" s="203"/>
      <c r="H9" s="203"/>
      <c r="I9" s="203"/>
      <c r="J9" s="203"/>
      <c r="K9" s="204"/>
      <c r="L9" s="31"/>
      <c r="M9" s="242"/>
      <c r="N9" s="242"/>
      <c r="O9" s="242"/>
      <c r="P9" s="242"/>
      <c r="Q9" s="242"/>
      <c r="R9" s="242"/>
      <c r="S9" s="242"/>
      <c r="T9" s="242"/>
      <c r="U9" s="4"/>
      <c r="V9" s="248"/>
      <c r="W9" s="252"/>
    </row>
    <row r="10" spans="1:23" ht="11.25" customHeight="1">
      <c r="A10" s="229"/>
      <c r="B10" s="228" t="s">
        <v>304</v>
      </c>
      <c r="C10" s="33">
        <v>0.08045977011494253</v>
      </c>
      <c r="D10" s="203">
        <v>0.054945054945054944</v>
      </c>
      <c r="E10" s="203">
        <v>0.13333333333333333</v>
      </c>
      <c r="F10" s="203">
        <v>0.09302325581395349</v>
      </c>
      <c r="G10" s="203">
        <v>0.2</v>
      </c>
      <c r="H10" s="203">
        <v>0.2</v>
      </c>
      <c r="I10" s="203">
        <v>0.11764705882352941</v>
      </c>
      <c r="J10" s="203">
        <v>0.20930232558139536</v>
      </c>
      <c r="K10" s="204">
        <v>0.11662531017369727</v>
      </c>
      <c r="L10" s="31"/>
      <c r="M10" s="242"/>
      <c r="N10" s="242"/>
      <c r="O10" s="242"/>
      <c r="P10" s="242"/>
      <c r="Q10" s="242"/>
      <c r="R10" s="242"/>
      <c r="S10" s="242"/>
      <c r="T10" s="242"/>
      <c r="U10" s="4"/>
      <c r="V10" s="248"/>
      <c r="W10" s="252"/>
    </row>
    <row r="11" spans="1:23" ht="11.25" customHeight="1">
      <c r="A11" s="229"/>
      <c r="B11" s="228" t="s">
        <v>305</v>
      </c>
      <c r="C11" s="33">
        <v>0.5402298850574713</v>
      </c>
      <c r="D11" s="203">
        <v>0.5164835164835165</v>
      </c>
      <c r="E11" s="203">
        <v>0.5555555555555556</v>
      </c>
      <c r="F11" s="203">
        <v>0.5813953488372093</v>
      </c>
      <c r="G11" s="203">
        <v>0.34</v>
      </c>
      <c r="H11" s="203">
        <v>0.5</v>
      </c>
      <c r="I11" s="203">
        <v>0.35294117647058826</v>
      </c>
      <c r="J11" s="203">
        <v>0.37209302325581395</v>
      </c>
      <c r="K11" s="204">
        <v>0.4813895781637717</v>
      </c>
      <c r="L11" s="31"/>
      <c r="M11" s="242"/>
      <c r="N11" s="242"/>
      <c r="O11" s="242"/>
      <c r="P11" s="242"/>
      <c r="Q11" s="242"/>
      <c r="R11" s="242"/>
      <c r="S11" s="242"/>
      <c r="T11" s="242"/>
      <c r="U11" s="4"/>
      <c r="V11" s="248"/>
      <c r="W11" s="252"/>
    </row>
    <row r="12" spans="1:23" ht="11.25" customHeight="1">
      <c r="A12" s="229"/>
      <c r="B12" s="228" t="s">
        <v>306</v>
      </c>
      <c r="C12" s="33">
        <v>0.3103448275862069</v>
      </c>
      <c r="D12" s="203">
        <v>0.3626373626373626</v>
      </c>
      <c r="E12" s="203">
        <v>0.24444444444444444</v>
      </c>
      <c r="F12" s="203">
        <v>0.18604651162790697</v>
      </c>
      <c r="G12" s="203">
        <v>0.36</v>
      </c>
      <c r="H12" s="203">
        <v>0.1</v>
      </c>
      <c r="I12" s="203">
        <v>0.38235294117647056</v>
      </c>
      <c r="J12" s="203">
        <v>0.27906976744186046</v>
      </c>
      <c r="K12" s="204">
        <v>0.3052109181141439</v>
      </c>
      <c r="L12" s="31"/>
      <c r="M12" s="242"/>
      <c r="N12" s="242"/>
      <c r="O12" s="242"/>
      <c r="P12" s="242"/>
      <c r="Q12" s="242"/>
      <c r="R12" s="242"/>
      <c r="S12" s="242"/>
      <c r="T12" s="242"/>
      <c r="U12" s="4"/>
      <c r="V12" s="248"/>
      <c r="W12" s="252"/>
    </row>
    <row r="13" spans="1:23" ht="11.25" customHeight="1">
      <c r="A13" s="229"/>
      <c r="B13" s="228" t="s">
        <v>307</v>
      </c>
      <c r="C13" s="33">
        <v>0.06896551724137931</v>
      </c>
      <c r="D13" s="203">
        <v>0.054945054945054944</v>
      </c>
      <c r="E13" s="203">
        <v>0.022222222222222223</v>
      </c>
      <c r="F13" s="203">
        <v>0.11627906976744186</v>
      </c>
      <c r="G13" s="203">
        <v>0.08</v>
      </c>
      <c r="H13" s="203">
        <v>0.1</v>
      </c>
      <c r="I13" s="203">
        <v>0.08823529411764706</v>
      </c>
      <c r="J13" s="203">
        <v>0.09302325581395349</v>
      </c>
      <c r="K13" s="204">
        <v>0.07196029776674938</v>
      </c>
      <c r="L13" s="31"/>
      <c r="M13" s="242"/>
      <c r="N13" s="242"/>
      <c r="O13" s="242"/>
      <c r="P13" s="242"/>
      <c r="Q13" s="242"/>
      <c r="R13" s="242"/>
      <c r="S13" s="242"/>
      <c r="T13" s="242"/>
      <c r="U13" s="4"/>
      <c r="V13" s="248"/>
      <c r="W13" s="252"/>
    </row>
    <row r="14" spans="1:23" ht="11.25" customHeight="1">
      <c r="A14" s="229"/>
      <c r="B14" s="228" t="s">
        <v>308</v>
      </c>
      <c r="C14" s="33">
        <v>0</v>
      </c>
      <c r="D14" s="203">
        <v>0.01098901098901099</v>
      </c>
      <c r="E14" s="203">
        <v>0.044444444444444446</v>
      </c>
      <c r="F14" s="203">
        <v>0.023255813953488372</v>
      </c>
      <c r="G14" s="203">
        <v>0.02</v>
      </c>
      <c r="H14" s="203">
        <v>0.1</v>
      </c>
      <c r="I14" s="203">
        <v>0.058823529411764705</v>
      </c>
      <c r="J14" s="203">
        <v>0.046511627906976744</v>
      </c>
      <c r="K14" s="204">
        <v>0.02481389578163772</v>
      </c>
      <c r="L14" s="31"/>
      <c r="M14" s="242"/>
      <c r="N14" s="242"/>
      <c r="O14" s="242"/>
      <c r="P14" s="242"/>
      <c r="Q14" s="242"/>
      <c r="R14" s="242"/>
      <c r="S14" s="242"/>
      <c r="T14" s="242"/>
      <c r="U14" s="4"/>
      <c r="V14" s="248"/>
      <c r="W14" s="252"/>
    </row>
    <row r="15" spans="1:23" ht="11.25" customHeight="1">
      <c r="A15" s="230"/>
      <c r="B15" s="231" t="s">
        <v>106</v>
      </c>
      <c r="C15" s="232">
        <v>87</v>
      </c>
      <c r="D15" s="233">
        <v>91</v>
      </c>
      <c r="E15" s="233">
        <v>45</v>
      </c>
      <c r="F15" s="233">
        <v>43</v>
      </c>
      <c r="G15" s="233">
        <v>50</v>
      </c>
      <c r="H15" s="233">
        <v>10</v>
      </c>
      <c r="I15" s="233">
        <v>34</v>
      </c>
      <c r="J15" s="233">
        <v>43</v>
      </c>
      <c r="K15" s="234">
        <v>403</v>
      </c>
      <c r="L15" s="31"/>
      <c r="M15" s="242"/>
      <c r="N15" s="242"/>
      <c r="O15" s="242"/>
      <c r="P15" s="242"/>
      <c r="Q15" s="242"/>
      <c r="R15" s="242"/>
      <c r="S15" s="242"/>
      <c r="T15" s="242"/>
      <c r="U15" s="4"/>
      <c r="V15" s="253"/>
      <c r="W15" s="252"/>
    </row>
    <row r="16" spans="1:23" ht="12.75">
      <c r="A16" s="235" t="s">
        <v>309</v>
      </c>
      <c r="B16" s="228" t="s">
        <v>310</v>
      </c>
      <c r="C16" s="214"/>
      <c r="D16" s="214"/>
      <c r="E16" s="214"/>
      <c r="F16" s="214"/>
      <c r="G16" s="214"/>
      <c r="H16" s="214"/>
      <c r="I16" s="214"/>
      <c r="J16" s="214"/>
      <c r="K16" s="21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52"/>
    </row>
    <row r="17" spans="1:23" ht="12.75">
      <c r="A17" s="229"/>
      <c r="B17" s="228" t="s">
        <v>304</v>
      </c>
      <c r="C17" s="217">
        <v>0.05747126436781609</v>
      </c>
      <c r="D17" s="217">
        <v>0.054945054945054944</v>
      </c>
      <c r="E17" s="217">
        <v>0.06666666666666667</v>
      </c>
      <c r="F17" s="217">
        <v>0.09302325581395349</v>
      </c>
      <c r="G17" s="217">
        <v>0.12</v>
      </c>
      <c r="H17" s="217">
        <v>0</v>
      </c>
      <c r="I17" s="217">
        <v>0</v>
      </c>
      <c r="J17" s="217">
        <v>0.23809523809523808</v>
      </c>
      <c r="K17" s="218">
        <v>0.08208955223880597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248"/>
      <c r="W17" s="252"/>
    </row>
    <row r="18" spans="1:23" ht="12.75">
      <c r="A18" s="229"/>
      <c r="B18" s="228" t="s">
        <v>305</v>
      </c>
      <c r="C18" s="217">
        <v>0.367816091954023</v>
      </c>
      <c r="D18" s="217">
        <v>0.34065934065934067</v>
      </c>
      <c r="E18" s="217">
        <v>0.37777777777777777</v>
      </c>
      <c r="F18" s="217">
        <v>0.5116279069767442</v>
      </c>
      <c r="G18" s="217">
        <v>0.3</v>
      </c>
      <c r="H18" s="217">
        <v>0.4</v>
      </c>
      <c r="I18" s="217">
        <v>0.3235294117647059</v>
      </c>
      <c r="J18" s="217">
        <v>0.23809523809523808</v>
      </c>
      <c r="K18" s="218">
        <v>0.35323383084577115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248"/>
      <c r="W18" s="252"/>
    </row>
    <row r="19" spans="1:23" ht="12.75">
      <c r="A19" s="229"/>
      <c r="B19" s="228" t="s">
        <v>306</v>
      </c>
      <c r="C19" s="217">
        <v>0.3793103448275862</v>
      </c>
      <c r="D19" s="217">
        <v>0.37362637362637363</v>
      </c>
      <c r="E19" s="217">
        <v>0.4222222222222222</v>
      </c>
      <c r="F19" s="217">
        <v>0.23255813953488372</v>
      </c>
      <c r="G19" s="217">
        <v>0.4</v>
      </c>
      <c r="H19" s="217">
        <v>0.3</v>
      </c>
      <c r="I19" s="217">
        <v>0.4117647058823529</v>
      </c>
      <c r="J19" s="217">
        <v>0.2857142857142857</v>
      </c>
      <c r="K19" s="218">
        <v>0.36069651741293535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248"/>
      <c r="W19" s="252"/>
    </row>
    <row r="20" spans="1:23" ht="12.75">
      <c r="A20" s="229"/>
      <c r="B20" s="228" t="s">
        <v>307</v>
      </c>
      <c r="C20" s="217">
        <v>0.1839080459770115</v>
      </c>
      <c r="D20" s="217">
        <v>0.14285714285714285</v>
      </c>
      <c r="E20" s="217">
        <v>0.08888888888888889</v>
      </c>
      <c r="F20" s="217">
        <v>0.13953488372093023</v>
      </c>
      <c r="G20" s="217">
        <v>0.12</v>
      </c>
      <c r="H20" s="217">
        <v>0</v>
      </c>
      <c r="I20" s="217">
        <v>0.14705882352941177</v>
      </c>
      <c r="J20" s="217">
        <v>0.16666666666666666</v>
      </c>
      <c r="K20" s="218">
        <v>0.1417910447761194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248"/>
      <c r="W20" s="252"/>
    </row>
    <row r="21" spans="1:23" ht="12.75">
      <c r="A21" s="229"/>
      <c r="B21" s="228" t="s">
        <v>308</v>
      </c>
      <c r="C21" s="217">
        <v>0.011494252873563218</v>
      </c>
      <c r="D21" s="217">
        <v>0.08791208791208792</v>
      </c>
      <c r="E21" s="217">
        <v>0.044444444444444446</v>
      </c>
      <c r="F21" s="217">
        <v>0.023255813953488372</v>
      </c>
      <c r="G21" s="217">
        <v>0.06</v>
      </c>
      <c r="H21" s="217">
        <v>0.3</v>
      </c>
      <c r="I21" s="217">
        <v>0.11764705882352941</v>
      </c>
      <c r="J21" s="217">
        <v>0.07142857142857142</v>
      </c>
      <c r="K21" s="218">
        <v>0.06218905472636816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248"/>
      <c r="W21" s="252"/>
    </row>
    <row r="22" spans="1:23" ht="12.75">
      <c r="A22" s="230"/>
      <c r="B22" s="231" t="s">
        <v>106</v>
      </c>
      <c r="C22" s="232">
        <v>87</v>
      </c>
      <c r="D22" s="233">
        <v>91</v>
      </c>
      <c r="E22" s="233">
        <v>45</v>
      </c>
      <c r="F22" s="233">
        <v>43</v>
      </c>
      <c r="G22" s="233">
        <v>50</v>
      </c>
      <c r="H22" s="233">
        <v>10</v>
      </c>
      <c r="I22" s="233">
        <v>34</v>
      </c>
      <c r="J22" s="233">
        <v>42</v>
      </c>
      <c r="K22" s="234">
        <v>402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242"/>
      <c r="W22" s="252"/>
    </row>
    <row r="23" spans="1:23" ht="12.75">
      <c r="A23" s="235" t="s">
        <v>311</v>
      </c>
      <c r="B23" s="228" t="s">
        <v>312</v>
      </c>
      <c r="C23" s="214"/>
      <c r="D23" s="214"/>
      <c r="E23" s="214"/>
      <c r="F23" s="214"/>
      <c r="G23" s="214"/>
      <c r="H23" s="214"/>
      <c r="I23" s="214"/>
      <c r="J23" s="214"/>
      <c r="K23" s="21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52"/>
    </row>
    <row r="24" spans="1:23" ht="12.75">
      <c r="A24" s="235"/>
      <c r="B24" s="236" t="s">
        <v>313</v>
      </c>
      <c r="C24" s="214"/>
      <c r="D24" s="214"/>
      <c r="E24" s="214"/>
      <c r="F24" s="214"/>
      <c r="G24" s="214"/>
      <c r="H24" s="214"/>
      <c r="I24" s="214"/>
      <c r="J24" s="214"/>
      <c r="K24" s="21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52"/>
    </row>
    <row r="25" spans="1:23" ht="12.75">
      <c r="A25" s="235"/>
      <c r="B25" s="228" t="s">
        <v>304</v>
      </c>
      <c r="C25" s="217">
        <v>0.13793103448275862</v>
      </c>
      <c r="D25" s="217">
        <v>0.15384615384615385</v>
      </c>
      <c r="E25" s="217">
        <v>0.08888888888888889</v>
      </c>
      <c r="F25" s="217">
        <v>0.11627906976744186</v>
      </c>
      <c r="G25" s="217">
        <v>0.3</v>
      </c>
      <c r="H25" s="217">
        <v>0.1</v>
      </c>
      <c r="I25" s="217">
        <v>0.058823529411764705</v>
      </c>
      <c r="J25" s="217">
        <v>0.30952380952380953</v>
      </c>
      <c r="K25" s="218">
        <v>0.16417910447761194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248"/>
      <c r="W25" s="252"/>
    </row>
    <row r="26" spans="1:23" ht="12.75">
      <c r="A26" s="229"/>
      <c r="B26" s="228" t="s">
        <v>305</v>
      </c>
      <c r="C26" s="217">
        <v>0.3448275862068966</v>
      </c>
      <c r="D26" s="217">
        <v>0.31868131868131866</v>
      </c>
      <c r="E26" s="217">
        <v>0.26666666666666666</v>
      </c>
      <c r="F26" s="217">
        <v>0.4418604651162791</v>
      </c>
      <c r="G26" s="217">
        <v>0.32</v>
      </c>
      <c r="H26" s="217">
        <v>0.6</v>
      </c>
      <c r="I26" s="217">
        <v>0.38235294117647056</v>
      </c>
      <c r="J26" s="217">
        <v>0.38095238095238093</v>
      </c>
      <c r="K26" s="218">
        <v>0.35074626865671643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248"/>
      <c r="W26" s="252"/>
    </row>
    <row r="27" spans="1:23" ht="12.75">
      <c r="A27" s="229"/>
      <c r="B27" s="228" t="s">
        <v>306</v>
      </c>
      <c r="C27" s="217">
        <v>0.367816091954023</v>
      </c>
      <c r="D27" s="217">
        <v>0.38461538461538464</v>
      </c>
      <c r="E27" s="217">
        <v>0.35555555555555557</v>
      </c>
      <c r="F27" s="217">
        <v>0.3023255813953488</v>
      </c>
      <c r="G27" s="217">
        <v>0.3</v>
      </c>
      <c r="H27" s="217">
        <v>0.1</v>
      </c>
      <c r="I27" s="217">
        <v>0.29411764705882354</v>
      </c>
      <c r="J27" s="217">
        <v>0.16666666666666666</v>
      </c>
      <c r="K27" s="218">
        <v>0.3208955223880597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248"/>
      <c r="W27" s="252"/>
    </row>
    <row r="28" spans="1:23" ht="12.75">
      <c r="A28" s="229"/>
      <c r="B28" s="228" t="s">
        <v>307</v>
      </c>
      <c r="C28" s="217">
        <v>0.13793103448275862</v>
      </c>
      <c r="D28" s="217">
        <v>0.12087912087912088</v>
      </c>
      <c r="E28" s="217">
        <v>0.13333333333333333</v>
      </c>
      <c r="F28" s="217">
        <v>0.11627906976744186</v>
      </c>
      <c r="G28" s="217">
        <v>0.08</v>
      </c>
      <c r="H28" s="217">
        <v>0.2</v>
      </c>
      <c r="I28" s="217">
        <v>0.23529411764705882</v>
      </c>
      <c r="J28" s="217">
        <v>0.11904761904761904</v>
      </c>
      <c r="K28" s="218">
        <v>0.1318407960199005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248"/>
      <c r="W28" s="252"/>
    </row>
    <row r="29" spans="1:23" ht="12.75">
      <c r="A29" s="229"/>
      <c r="B29" s="228" t="s">
        <v>308</v>
      </c>
      <c r="C29" s="217">
        <v>0.011494252873563218</v>
      </c>
      <c r="D29" s="217">
        <v>0.02197802197802198</v>
      </c>
      <c r="E29" s="217">
        <v>0.15555555555555556</v>
      </c>
      <c r="F29" s="217">
        <v>0.023255813953488372</v>
      </c>
      <c r="G29" s="217">
        <v>0</v>
      </c>
      <c r="H29" s="217">
        <v>0</v>
      </c>
      <c r="I29" s="217">
        <v>0.029411764705882353</v>
      </c>
      <c r="J29" s="217">
        <v>0.023809523809523808</v>
      </c>
      <c r="K29" s="218">
        <v>0.03233830845771144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248"/>
      <c r="W29" s="252"/>
    </row>
    <row r="30" spans="1:23" ht="12.75">
      <c r="A30" s="230"/>
      <c r="B30" s="231" t="s">
        <v>106</v>
      </c>
      <c r="C30" s="232">
        <v>87</v>
      </c>
      <c r="D30" s="233">
        <v>91</v>
      </c>
      <c r="E30" s="233">
        <v>45</v>
      </c>
      <c r="F30" s="233">
        <v>43</v>
      </c>
      <c r="G30" s="233">
        <v>50</v>
      </c>
      <c r="H30" s="233">
        <v>10</v>
      </c>
      <c r="I30" s="233">
        <v>34</v>
      </c>
      <c r="J30" s="233">
        <v>42</v>
      </c>
      <c r="K30" s="234">
        <v>402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242"/>
      <c r="W30" s="252"/>
    </row>
    <row r="31" spans="1:23" ht="12.75">
      <c r="A31" s="235" t="s">
        <v>314</v>
      </c>
      <c r="B31" s="228" t="s">
        <v>315</v>
      </c>
      <c r="C31" s="214"/>
      <c r="D31" s="214"/>
      <c r="E31" s="214"/>
      <c r="F31" s="214"/>
      <c r="G31" s="214"/>
      <c r="H31" s="214"/>
      <c r="I31" s="214"/>
      <c r="J31" s="214"/>
      <c r="K31" s="21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52"/>
    </row>
    <row r="32" spans="1:23" ht="12.75">
      <c r="A32" s="229"/>
      <c r="B32" s="228" t="s">
        <v>304</v>
      </c>
      <c r="C32" s="217">
        <v>0.034482758620689655</v>
      </c>
      <c r="D32" s="217">
        <v>0.03296703296703297</v>
      </c>
      <c r="E32" s="217">
        <v>0</v>
      </c>
      <c r="F32" s="217">
        <v>0.046511627906976744</v>
      </c>
      <c r="G32" s="217">
        <v>0.04</v>
      </c>
      <c r="H32" s="217">
        <v>0</v>
      </c>
      <c r="I32" s="217">
        <v>0</v>
      </c>
      <c r="J32" s="217">
        <v>0.09523809523809523</v>
      </c>
      <c r="K32" s="218">
        <v>0.034912718204488775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248"/>
      <c r="W32" s="252"/>
    </row>
    <row r="33" spans="1:23" ht="12.75">
      <c r="A33" s="229"/>
      <c r="B33" s="228" t="s">
        <v>305</v>
      </c>
      <c r="C33" s="217">
        <v>0.1839080459770115</v>
      </c>
      <c r="D33" s="217">
        <v>0.21978021978021978</v>
      </c>
      <c r="E33" s="217">
        <v>0.25</v>
      </c>
      <c r="F33" s="217">
        <v>0.3023255813953488</v>
      </c>
      <c r="G33" s="217">
        <v>0.2</v>
      </c>
      <c r="H33" s="217">
        <v>0.1</v>
      </c>
      <c r="I33" s="217">
        <v>0.17647058823529413</v>
      </c>
      <c r="J33" s="217">
        <v>0.23809523809523808</v>
      </c>
      <c r="K33" s="218">
        <v>0.2169576059850374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248"/>
      <c r="W33" s="252"/>
    </row>
    <row r="34" spans="1:23" ht="12.75">
      <c r="A34" s="229"/>
      <c r="B34" s="228" t="s">
        <v>306</v>
      </c>
      <c r="C34" s="217">
        <v>0.40229885057471265</v>
      </c>
      <c r="D34" s="217">
        <v>0.4175824175824176</v>
      </c>
      <c r="E34" s="217">
        <v>0.3409090909090909</v>
      </c>
      <c r="F34" s="217">
        <v>0.3488372093023256</v>
      </c>
      <c r="G34" s="217">
        <v>0.4</v>
      </c>
      <c r="H34" s="217">
        <v>0.3</v>
      </c>
      <c r="I34" s="217">
        <v>0.38235294117647056</v>
      </c>
      <c r="J34" s="217">
        <v>0.21428571428571427</v>
      </c>
      <c r="K34" s="218">
        <v>0.3690773067331671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248"/>
      <c r="W34" s="252"/>
    </row>
    <row r="35" spans="1:23" ht="12.75">
      <c r="A35" s="229"/>
      <c r="B35" s="228" t="s">
        <v>307</v>
      </c>
      <c r="C35" s="217">
        <v>0.2413793103448276</v>
      </c>
      <c r="D35" s="217">
        <v>0.25274725274725274</v>
      </c>
      <c r="E35" s="217">
        <v>0.20454545454545456</v>
      </c>
      <c r="F35" s="217">
        <v>0.23255813953488372</v>
      </c>
      <c r="G35" s="217">
        <v>0.24</v>
      </c>
      <c r="H35" s="217">
        <v>0.2</v>
      </c>
      <c r="I35" s="217">
        <v>0.2647058823529412</v>
      </c>
      <c r="J35" s="217">
        <v>0.23809523809523808</v>
      </c>
      <c r="K35" s="218">
        <v>0.23940149625935161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248"/>
      <c r="W35" s="252"/>
    </row>
    <row r="36" spans="1:23" ht="12.75">
      <c r="A36" s="229"/>
      <c r="B36" s="228" t="s">
        <v>308</v>
      </c>
      <c r="C36" s="217">
        <v>0.13793103448275862</v>
      </c>
      <c r="D36" s="217">
        <v>0.07692307692307693</v>
      </c>
      <c r="E36" s="217">
        <v>0.20454545454545456</v>
      </c>
      <c r="F36" s="217">
        <v>0.06976744186046512</v>
      </c>
      <c r="G36" s="217">
        <v>0.12</v>
      </c>
      <c r="H36" s="217">
        <v>0.4</v>
      </c>
      <c r="I36" s="217">
        <v>0.17647058823529413</v>
      </c>
      <c r="J36" s="217">
        <v>0.21428571428571427</v>
      </c>
      <c r="K36" s="218">
        <v>0.1396508728179551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248"/>
      <c r="W36" s="252"/>
    </row>
    <row r="37" spans="1:23" ht="12.75">
      <c r="A37" s="230"/>
      <c r="B37" s="231" t="s">
        <v>106</v>
      </c>
      <c r="C37" s="232">
        <v>87</v>
      </c>
      <c r="D37" s="233">
        <v>91</v>
      </c>
      <c r="E37" s="233">
        <v>44</v>
      </c>
      <c r="F37" s="233">
        <v>43</v>
      </c>
      <c r="G37" s="233">
        <v>50</v>
      </c>
      <c r="H37" s="233">
        <v>10</v>
      </c>
      <c r="I37" s="233">
        <v>34</v>
      </c>
      <c r="J37" s="233">
        <v>42</v>
      </c>
      <c r="K37" s="234">
        <v>401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242"/>
      <c r="W37" s="252"/>
    </row>
    <row r="38" spans="1:23" ht="12.75">
      <c r="A38" s="235" t="s">
        <v>316</v>
      </c>
      <c r="B38" s="228" t="s">
        <v>317</v>
      </c>
      <c r="C38" s="214"/>
      <c r="D38" s="214"/>
      <c r="E38" s="214"/>
      <c r="F38" s="214"/>
      <c r="G38" s="214"/>
      <c r="H38" s="214"/>
      <c r="I38" s="214"/>
      <c r="J38" s="214"/>
      <c r="K38" s="21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52"/>
    </row>
    <row r="39" spans="1:23" ht="12.75">
      <c r="A39" s="229"/>
      <c r="B39" s="228" t="s">
        <v>304</v>
      </c>
      <c r="C39" s="217">
        <v>0.13793103448275862</v>
      </c>
      <c r="D39" s="217">
        <v>0.0989010989010989</v>
      </c>
      <c r="E39" s="217">
        <v>0.045454545454545456</v>
      </c>
      <c r="F39" s="217">
        <v>0.11627906976744186</v>
      </c>
      <c r="G39" s="217">
        <v>0.16</v>
      </c>
      <c r="H39" s="217">
        <v>0.3</v>
      </c>
      <c r="I39" s="217">
        <v>0.058823529411764705</v>
      </c>
      <c r="J39" s="217">
        <v>0.16666666666666666</v>
      </c>
      <c r="K39" s="218">
        <v>0.11970074812967581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248"/>
      <c r="W39" s="252"/>
    </row>
    <row r="40" spans="1:23" ht="12.75">
      <c r="A40" s="229"/>
      <c r="B40" s="228" t="s">
        <v>305</v>
      </c>
      <c r="C40" s="217">
        <v>0.39080459770114945</v>
      </c>
      <c r="D40" s="217">
        <v>0.31868131868131866</v>
      </c>
      <c r="E40" s="217">
        <v>0.36363636363636365</v>
      </c>
      <c r="F40" s="217">
        <v>0.4418604651162791</v>
      </c>
      <c r="G40" s="217">
        <v>0.3</v>
      </c>
      <c r="H40" s="217">
        <v>0.3</v>
      </c>
      <c r="I40" s="217">
        <v>0.35294117647058826</v>
      </c>
      <c r="J40" s="217">
        <v>0.3333333333333333</v>
      </c>
      <c r="K40" s="218">
        <v>0.3541147132169576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248"/>
      <c r="W40" s="252"/>
    </row>
    <row r="41" spans="1:23" ht="12.75">
      <c r="A41" s="229"/>
      <c r="B41" s="228" t="s">
        <v>306</v>
      </c>
      <c r="C41" s="217">
        <v>0.3103448275862069</v>
      </c>
      <c r="D41" s="217">
        <v>0.37362637362637363</v>
      </c>
      <c r="E41" s="217">
        <v>0.36363636363636365</v>
      </c>
      <c r="F41" s="217">
        <v>0.18604651162790697</v>
      </c>
      <c r="G41" s="217">
        <v>0.4</v>
      </c>
      <c r="H41" s="217">
        <v>0.1</v>
      </c>
      <c r="I41" s="217">
        <v>0.4411764705882353</v>
      </c>
      <c r="J41" s="217">
        <v>0.23809523809523808</v>
      </c>
      <c r="K41" s="218">
        <v>0.3266832917705736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248"/>
      <c r="W41" s="252"/>
    </row>
    <row r="42" spans="1:23" ht="12.75">
      <c r="A42" s="229"/>
      <c r="B42" s="228" t="s">
        <v>307</v>
      </c>
      <c r="C42" s="217">
        <v>0.12643678160919541</v>
      </c>
      <c r="D42" s="217">
        <v>0.13186813186813187</v>
      </c>
      <c r="E42" s="217">
        <v>0.1590909090909091</v>
      </c>
      <c r="F42" s="217">
        <v>0.20930232558139536</v>
      </c>
      <c r="G42" s="217">
        <v>0.06</v>
      </c>
      <c r="H42" s="217">
        <v>0.2</v>
      </c>
      <c r="I42" s="217">
        <v>0.08823529411764706</v>
      </c>
      <c r="J42" s="217">
        <v>0.16666666666666666</v>
      </c>
      <c r="K42" s="218">
        <v>0.13466334164588528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248"/>
      <c r="W42" s="252"/>
    </row>
    <row r="43" spans="1:23" ht="12.75">
      <c r="A43" s="229"/>
      <c r="B43" s="228" t="s">
        <v>308</v>
      </c>
      <c r="C43" s="217">
        <v>0.034482758620689655</v>
      </c>
      <c r="D43" s="217">
        <v>0.07692307692307693</v>
      </c>
      <c r="E43" s="217">
        <v>0.06818181818181818</v>
      </c>
      <c r="F43" s="217">
        <v>0.046511627906976744</v>
      </c>
      <c r="G43" s="217">
        <v>0.08</v>
      </c>
      <c r="H43" s="217">
        <v>0.1</v>
      </c>
      <c r="I43" s="217">
        <v>0.058823529411764705</v>
      </c>
      <c r="J43" s="217">
        <v>0.09523809523809523</v>
      </c>
      <c r="K43" s="218">
        <v>0.06483790523690773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248"/>
      <c r="W43" s="252"/>
    </row>
    <row r="44" spans="1:23" ht="12.75">
      <c r="A44" s="230"/>
      <c r="B44" s="231" t="s">
        <v>106</v>
      </c>
      <c r="C44" s="232">
        <v>87</v>
      </c>
      <c r="D44" s="233">
        <v>91</v>
      </c>
      <c r="E44" s="233">
        <v>44</v>
      </c>
      <c r="F44" s="233">
        <v>43</v>
      </c>
      <c r="G44" s="233">
        <v>50</v>
      </c>
      <c r="H44" s="233">
        <v>10</v>
      </c>
      <c r="I44" s="233">
        <v>34</v>
      </c>
      <c r="J44" s="233">
        <v>42</v>
      </c>
      <c r="K44" s="234">
        <v>401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242"/>
      <c r="W44" s="252"/>
    </row>
    <row r="45" spans="1:23" ht="12.75">
      <c r="A45" s="235" t="s">
        <v>318</v>
      </c>
      <c r="B45" s="228" t="s">
        <v>319</v>
      </c>
      <c r="C45" s="214"/>
      <c r="D45" s="214"/>
      <c r="E45" s="214"/>
      <c r="F45" s="214"/>
      <c r="G45" s="214"/>
      <c r="H45" s="214"/>
      <c r="I45" s="214"/>
      <c r="J45" s="214"/>
      <c r="K45" s="21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52"/>
    </row>
    <row r="46" spans="1:23" ht="12.75">
      <c r="A46" s="229"/>
      <c r="B46" s="228" t="s">
        <v>304</v>
      </c>
      <c r="C46" s="217">
        <v>0.09195402298850575</v>
      </c>
      <c r="D46" s="217">
        <v>0.04395604395604396</v>
      </c>
      <c r="E46" s="217">
        <v>0.1111111111111111</v>
      </c>
      <c r="F46" s="217">
        <v>0.06976744186046512</v>
      </c>
      <c r="G46" s="217">
        <v>0.2</v>
      </c>
      <c r="H46" s="217">
        <v>0.3</v>
      </c>
      <c r="I46" s="217">
        <v>0.11764705882352941</v>
      </c>
      <c r="J46" s="217">
        <v>0.19047619047619047</v>
      </c>
      <c r="K46" s="218">
        <v>0.11194029850746269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248"/>
      <c r="W46" s="252"/>
    </row>
    <row r="47" spans="1:23" ht="12.75">
      <c r="A47" s="229"/>
      <c r="B47" s="228" t="s">
        <v>305</v>
      </c>
      <c r="C47" s="217">
        <v>0.5632183908045977</v>
      </c>
      <c r="D47" s="217">
        <v>0.4835164835164835</v>
      </c>
      <c r="E47" s="217">
        <v>0.5555555555555556</v>
      </c>
      <c r="F47" s="217">
        <v>0.5348837209302325</v>
      </c>
      <c r="G47" s="217">
        <v>0.38</v>
      </c>
      <c r="H47" s="217">
        <v>0.3</v>
      </c>
      <c r="I47" s="217">
        <v>0.4117647058823529</v>
      </c>
      <c r="J47" s="217">
        <v>0.40476190476190477</v>
      </c>
      <c r="K47" s="218">
        <v>0.48258706467661694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248"/>
      <c r="W47" s="252"/>
    </row>
    <row r="48" spans="1:23" ht="12.75">
      <c r="A48" s="229"/>
      <c r="B48" s="228" t="s">
        <v>306</v>
      </c>
      <c r="C48" s="217">
        <v>0.2988505747126437</v>
      </c>
      <c r="D48" s="217">
        <v>0.32967032967032966</v>
      </c>
      <c r="E48" s="217">
        <v>0.26666666666666666</v>
      </c>
      <c r="F48" s="217">
        <v>0.23255813953488372</v>
      </c>
      <c r="G48" s="217">
        <v>0.32</v>
      </c>
      <c r="H48" s="217">
        <v>0.1</v>
      </c>
      <c r="I48" s="217">
        <v>0.29411764705882354</v>
      </c>
      <c r="J48" s="217">
        <v>0.2619047619047619</v>
      </c>
      <c r="K48" s="218">
        <v>0.2885572139303483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248"/>
      <c r="W48" s="252"/>
    </row>
    <row r="49" spans="1:23" ht="12.75">
      <c r="A49" s="229"/>
      <c r="B49" s="228" t="s">
        <v>307</v>
      </c>
      <c r="C49" s="217">
        <v>0.04597701149425287</v>
      </c>
      <c r="D49" s="217">
        <v>0.13186813186813187</v>
      </c>
      <c r="E49" s="217">
        <v>0.044444444444444446</v>
      </c>
      <c r="F49" s="217">
        <v>0.16279069767441862</v>
      </c>
      <c r="G49" s="217">
        <v>0.08</v>
      </c>
      <c r="H49" s="217">
        <v>0</v>
      </c>
      <c r="I49" s="217">
        <v>0.11764705882352941</v>
      </c>
      <c r="J49" s="217">
        <v>0.11904761904761904</v>
      </c>
      <c r="K49" s="218">
        <v>0.0945273631840796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248"/>
      <c r="W49" s="252"/>
    </row>
    <row r="50" spans="1:23" ht="12.75">
      <c r="A50" s="229"/>
      <c r="B50" s="228" t="s">
        <v>308</v>
      </c>
      <c r="C50" s="217">
        <v>0</v>
      </c>
      <c r="D50" s="217">
        <v>0.01098901098901099</v>
      </c>
      <c r="E50" s="217">
        <v>0.022222222222222223</v>
      </c>
      <c r="F50" s="217">
        <v>0</v>
      </c>
      <c r="G50" s="217">
        <v>0.02</v>
      </c>
      <c r="H50" s="217">
        <v>0.3</v>
      </c>
      <c r="I50" s="217">
        <v>0.058823529411764705</v>
      </c>
      <c r="J50" s="217">
        <v>0.023809523809523808</v>
      </c>
      <c r="K50" s="218">
        <v>0.022388059701492536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248"/>
      <c r="W50" s="252"/>
    </row>
    <row r="51" spans="1:23" ht="12.75">
      <c r="A51" s="230"/>
      <c r="B51" s="231" t="s">
        <v>106</v>
      </c>
      <c r="C51" s="232">
        <v>87</v>
      </c>
      <c r="D51" s="233">
        <v>91</v>
      </c>
      <c r="E51" s="233">
        <v>45</v>
      </c>
      <c r="F51" s="233">
        <v>43</v>
      </c>
      <c r="G51" s="233">
        <v>50</v>
      </c>
      <c r="H51" s="233">
        <v>10</v>
      </c>
      <c r="I51" s="233">
        <v>34</v>
      </c>
      <c r="J51" s="233">
        <v>42</v>
      </c>
      <c r="K51" s="234">
        <v>402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242"/>
      <c r="W51" s="252"/>
    </row>
    <row r="52" spans="1:23" ht="12.75">
      <c r="A52" s="237" t="s">
        <v>141</v>
      </c>
      <c r="B52" s="238"/>
      <c r="C52" s="239"/>
      <c r="D52" s="240"/>
      <c r="E52" s="240"/>
      <c r="F52" s="240"/>
      <c r="G52" s="240"/>
      <c r="H52" s="240"/>
      <c r="I52" s="240"/>
      <c r="J52" s="240"/>
      <c r="K52" s="241"/>
      <c r="L52" s="4"/>
      <c r="M52" s="4"/>
      <c r="N52" s="4"/>
      <c r="O52" s="4"/>
      <c r="P52" s="4"/>
      <c r="Q52" s="4"/>
      <c r="R52" s="4"/>
      <c r="S52" s="4"/>
      <c r="T52" s="4"/>
      <c r="U52" s="4"/>
      <c r="V52" s="242"/>
      <c r="W52" s="252"/>
    </row>
    <row r="53" spans="1:23" ht="12.75">
      <c r="A53" s="78" t="s">
        <v>96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4"/>
      <c r="M53" s="8"/>
      <c r="N53" s="8"/>
      <c r="O53" s="8"/>
      <c r="P53" s="8"/>
      <c r="Q53" s="8"/>
      <c r="R53" s="8"/>
      <c r="S53" s="8"/>
      <c r="T53" s="8"/>
      <c r="U53" s="8"/>
      <c r="V53" s="11"/>
      <c r="W53" s="71"/>
    </row>
    <row r="54" spans="1:23" ht="12.75">
      <c r="A54" s="219" t="s">
        <v>1</v>
      </c>
      <c r="B54" s="220"/>
      <c r="C54" s="8"/>
      <c r="D54" s="8"/>
      <c r="E54" s="8"/>
      <c r="F54" s="8"/>
      <c r="G54" s="8"/>
      <c r="H54" s="8"/>
      <c r="I54" s="8"/>
      <c r="J54" s="8"/>
      <c r="K54" s="9"/>
      <c r="L54" s="4"/>
      <c r="M54" s="10"/>
      <c r="N54" s="10"/>
      <c r="O54" s="10"/>
      <c r="P54" s="10"/>
      <c r="Q54" s="8"/>
      <c r="R54" s="8"/>
      <c r="S54" s="8"/>
      <c r="T54" s="8"/>
      <c r="U54" s="8"/>
      <c r="V54" s="11"/>
      <c r="W54" s="71"/>
    </row>
    <row r="55" spans="1:23" ht="12.75">
      <c r="A55" s="80" t="s">
        <v>299</v>
      </c>
      <c r="B55" s="220"/>
      <c r="C55" s="8"/>
      <c r="D55" s="8"/>
      <c r="E55" s="8"/>
      <c r="F55" s="8"/>
      <c r="G55" s="8"/>
      <c r="H55" s="8"/>
      <c r="I55" s="8"/>
      <c r="J55" s="8"/>
      <c r="K55" s="9"/>
      <c r="L55" s="4"/>
      <c r="M55" s="8"/>
      <c r="N55" s="8"/>
      <c r="O55" s="8"/>
      <c r="P55" s="8"/>
      <c r="Q55" s="8"/>
      <c r="R55" s="8"/>
      <c r="S55" s="8"/>
      <c r="T55" s="8"/>
      <c r="U55" s="8"/>
      <c r="V55" s="11"/>
      <c r="W55" s="71"/>
    </row>
    <row r="56" spans="1:23" ht="12.75">
      <c r="A56" s="221" t="s">
        <v>300</v>
      </c>
      <c r="B56" s="222"/>
      <c r="C56" s="14"/>
      <c r="D56" s="14"/>
      <c r="E56" s="14"/>
      <c r="F56" s="14"/>
      <c r="G56" s="14"/>
      <c r="H56" s="14"/>
      <c r="I56" s="14"/>
      <c r="J56" s="14"/>
      <c r="K56" s="15"/>
      <c r="L56" s="4"/>
      <c r="M56" s="8"/>
      <c r="N56" s="8"/>
      <c r="O56" s="8"/>
      <c r="P56" s="8"/>
      <c r="Q56" s="8"/>
      <c r="R56" s="8"/>
      <c r="S56" s="8"/>
      <c r="T56" s="8"/>
      <c r="U56" s="8"/>
      <c r="V56" s="72"/>
      <c r="W56" s="71"/>
    </row>
    <row r="57" spans="1:23" ht="4.5" customHeight="1">
      <c r="A57" s="197"/>
      <c r="B57" s="3"/>
      <c r="C57" s="83"/>
      <c r="D57" s="2"/>
      <c r="E57" s="2"/>
      <c r="F57" s="2"/>
      <c r="G57" s="2"/>
      <c r="H57" s="2"/>
      <c r="I57" s="2"/>
      <c r="J57" s="2"/>
      <c r="K57" s="3"/>
      <c r="L57" s="4"/>
      <c r="M57" s="8"/>
      <c r="N57" s="8"/>
      <c r="O57" s="8"/>
      <c r="P57" s="8"/>
      <c r="Q57" s="8"/>
      <c r="R57" s="8"/>
      <c r="S57" s="8"/>
      <c r="T57" s="8"/>
      <c r="U57" s="8"/>
      <c r="V57" s="73"/>
      <c r="W57" s="71"/>
    </row>
    <row r="58" spans="1:23" ht="14.25" customHeight="1">
      <c r="A58" s="84" t="s">
        <v>142</v>
      </c>
      <c r="B58" s="85"/>
      <c r="C58" s="21" t="s">
        <v>5</v>
      </c>
      <c r="D58" s="22" t="s">
        <v>6</v>
      </c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86" t="s">
        <v>13</v>
      </c>
      <c r="L58" s="4"/>
      <c r="M58" s="74"/>
      <c r="N58" s="74"/>
      <c r="O58" s="74"/>
      <c r="P58" s="74"/>
      <c r="Q58" s="74"/>
      <c r="R58" s="74"/>
      <c r="S58" s="74"/>
      <c r="T58" s="74"/>
      <c r="U58" s="74"/>
      <c r="V58" s="75"/>
      <c r="W58" s="71"/>
    </row>
    <row r="59" spans="1:23" ht="12.75">
      <c r="A59" s="235" t="s">
        <v>320</v>
      </c>
      <c r="B59" s="228" t="s">
        <v>321</v>
      </c>
      <c r="C59" s="214"/>
      <c r="D59" s="214"/>
      <c r="E59" s="214"/>
      <c r="F59" s="214"/>
      <c r="G59" s="214"/>
      <c r="H59" s="214"/>
      <c r="I59" s="214"/>
      <c r="J59" s="214"/>
      <c r="K59" s="2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252"/>
    </row>
    <row r="60" spans="1:23" ht="12.75">
      <c r="A60" s="229"/>
      <c r="B60" s="228" t="s">
        <v>304</v>
      </c>
      <c r="C60" s="217">
        <v>0.12643678160919541</v>
      </c>
      <c r="D60" s="217">
        <v>0.10989010989010989</v>
      </c>
      <c r="E60" s="217">
        <v>0.08888888888888889</v>
      </c>
      <c r="F60" s="217">
        <v>0.16279069767441862</v>
      </c>
      <c r="G60" s="217">
        <v>0.18</v>
      </c>
      <c r="H60" s="217">
        <v>0.3</v>
      </c>
      <c r="I60" s="217">
        <v>0.11764705882352941</v>
      </c>
      <c r="J60" s="217">
        <v>0.2619047619047619</v>
      </c>
      <c r="K60" s="218">
        <v>0.14676616915422885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248"/>
      <c r="W60" s="252"/>
    </row>
    <row r="61" spans="1:23" ht="12.75">
      <c r="A61" s="229"/>
      <c r="B61" s="228" t="s">
        <v>305</v>
      </c>
      <c r="C61" s="217">
        <v>0.5172413793103449</v>
      </c>
      <c r="D61" s="217">
        <v>0.4065934065934066</v>
      </c>
      <c r="E61" s="217">
        <v>0.5777777777777777</v>
      </c>
      <c r="F61" s="217">
        <v>0.4418604651162791</v>
      </c>
      <c r="G61" s="217">
        <v>0.42</v>
      </c>
      <c r="H61" s="217">
        <v>0.4</v>
      </c>
      <c r="I61" s="217">
        <v>0.4117647058823529</v>
      </c>
      <c r="J61" s="217">
        <v>0.40476190476190477</v>
      </c>
      <c r="K61" s="218">
        <v>0.4552238805970149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248"/>
      <c r="W61" s="252"/>
    </row>
    <row r="62" spans="1:23" ht="12.75">
      <c r="A62" s="229"/>
      <c r="B62" s="228" t="s">
        <v>306</v>
      </c>
      <c r="C62" s="217">
        <v>0.3103448275862069</v>
      </c>
      <c r="D62" s="217">
        <v>0.31868131868131866</v>
      </c>
      <c r="E62" s="217">
        <v>0.28888888888888886</v>
      </c>
      <c r="F62" s="217">
        <v>0.23255813953488372</v>
      </c>
      <c r="G62" s="217">
        <v>0.3</v>
      </c>
      <c r="H62" s="217">
        <v>0.1</v>
      </c>
      <c r="I62" s="217">
        <v>0.23529411764705882</v>
      </c>
      <c r="J62" s="217">
        <v>0.21428571428571427</v>
      </c>
      <c r="K62" s="218">
        <v>0.27860696517412936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248"/>
      <c r="W62" s="252"/>
    </row>
    <row r="63" spans="1:23" ht="12.75">
      <c r="A63" s="229"/>
      <c r="B63" s="228" t="s">
        <v>307</v>
      </c>
      <c r="C63" s="217">
        <v>0.04597701149425287</v>
      </c>
      <c r="D63" s="217">
        <v>0.14285714285714285</v>
      </c>
      <c r="E63" s="217">
        <v>0.044444444444444446</v>
      </c>
      <c r="F63" s="217">
        <v>0.16279069767441862</v>
      </c>
      <c r="G63" s="217">
        <v>0.08</v>
      </c>
      <c r="H63" s="217">
        <v>0</v>
      </c>
      <c r="I63" s="217">
        <v>0.20588235294117646</v>
      </c>
      <c r="J63" s="217">
        <v>0.07142857142857142</v>
      </c>
      <c r="K63" s="218">
        <v>0.09950248756218906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248"/>
      <c r="W63" s="252"/>
    </row>
    <row r="64" spans="1:23" ht="12.75">
      <c r="A64" s="229"/>
      <c r="B64" s="228" t="s">
        <v>308</v>
      </c>
      <c r="C64" s="217">
        <v>0</v>
      </c>
      <c r="D64" s="217">
        <v>0.02197802197802198</v>
      </c>
      <c r="E64" s="217">
        <v>0</v>
      </c>
      <c r="F64" s="217">
        <v>0</v>
      </c>
      <c r="G64" s="217">
        <v>0.02</v>
      </c>
      <c r="H64" s="217">
        <v>0.2</v>
      </c>
      <c r="I64" s="217">
        <v>0.029411764705882353</v>
      </c>
      <c r="J64" s="217">
        <v>0.047619047619047616</v>
      </c>
      <c r="K64" s="218">
        <v>0.01990049751243781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248"/>
      <c r="W64" s="252"/>
    </row>
    <row r="65" spans="1:23" ht="12.75">
      <c r="A65" s="230"/>
      <c r="B65" s="231" t="s">
        <v>106</v>
      </c>
      <c r="C65" s="232">
        <v>87</v>
      </c>
      <c r="D65" s="233">
        <v>91</v>
      </c>
      <c r="E65" s="233">
        <v>45</v>
      </c>
      <c r="F65" s="233">
        <v>43</v>
      </c>
      <c r="G65" s="233">
        <v>50</v>
      </c>
      <c r="H65" s="233">
        <v>10</v>
      </c>
      <c r="I65" s="233">
        <v>34</v>
      </c>
      <c r="J65" s="233">
        <v>42</v>
      </c>
      <c r="K65" s="234">
        <v>402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242"/>
      <c r="W65" s="252"/>
    </row>
    <row r="66" spans="1:23" ht="12.75">
      <c r="A66" s="235" t="s">
        <v>322</v>
      </c>
      <c r="B66" s="228" t="s">
        <v>323</v>
      </c>
      <c r="C66" s="214"/>
      <c r="D66" s="214"/>
      <c r="E66" s="214"/>
      <c r="F66" s="214"/>
      <c r="G66" s="214"/>
      <c r="H66" s="214"/>
      <c r="I66" s="214"/>
      <c r="J66" s="214"/>
      <c r="K66" s="21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252"/>
    </row>
    <row r="67" spans="1:23" ht="12.75">
      <c r="A67" s="229"/>
      <c r="B67" s="228" t="s">
        <v>304</v>
      </c>
      <c r="C67" s="217">
        <v>0.10344827586206896</v>
      </c>
      <c r="D67" s="217">
        <v>0.06593406593406594</v>
      </c>
      <c r="E67" s="217">
        <v>0.15555555555555556</v>
      </c>
      <c r="F67" s="217">
        <v>0.16279069767441862</v>
      </c>
      <c r="G67" s="217">
        <v>0.16</v>
      </c>
      <c r="H67" s="217">
        <v>0.2</v>
      </c>
      <c r="I67" s="217">
        <v>0.058823529411764705</v>
      </c>
      <c r="J67" s="217">
        <v>0.09523809523809523</v>
      </c>
      <c r="K67" s="218">
        <v>0.11194029850746269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248"/>
      <c r="W67" s="252"/>
    </row>
    <row r="68" spans="1:23" ht="12.75">
      <c r="A68" s="229"/>
      <c r="B68" s="228" t="s">
        <v>305</v>
      </c>
      <c r="C68" s="217">
        <v>0.5402298850574713</v>
      </c>
      <c r="D68" s="217">
        <v>0.43956043956043955</v>
      </c>
      <c r="E68" s="217">
        <v>0.6888888888888889</v>
      </c>
      <c r="F68" s="217">
        <v>0.4418604651162791</v>
      </c>
      <c r="G68" s="217">
        <v>0.32</v>
      </c>
      <c r="H68" s="217">
        <v>0.5</v>
      </c>
      <c r="I68" s="217">
        <v>0.5</v>
      </c>
      <c r="J68" s="217">
        <v>0.4523809523809524</v>
      </c>
      <c r="K68" s="218">
        <v>0.48258706467661694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248"/>
      <c r="W68" s="252"/>
    </row>
    <row r="69" spans="1:23" ht="12.75">
      <c r="A69" s="229"/>
      <c r="B69" s="228" t="s">
        <v>306</v>
      </c>
      <c r="C69" s="217">
        <v>0.3103448275862069</v>
      </c>
      <c r="D69" s="217">
        <v>0.3076923076923077</v>
      </c>
      <c r="E69" s="217">
        <v>0.13333333333333333</v>
      </c>
      <c r="F69" s="217">
        <v>0.3023255813953488</v>
      </c>
      <c r="G69" s="217">
        <v>0.48</v>
      </c>
      <c r="H69" s="217">
        <v>0</v>
      </c>
      <c r="I69" s="217">
        <v>0.3235294117647059</v>
      </c>
      <c r="J69" s="217">
        <v>0.23809523809523808</v>
      </c>
      <c r="K69" s="218">
        <v>0.2960199004975124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248"/>
      <c r="W69" s="252"/>
    </row>
    <row r="70" spans="1:23" ht="12.75">
      <c r="A70" s="229"/>
      <c r="B70" s="228" t="s">
        <v>307</v>
      </c>
      <c r="C70" s="217">
        <v>0.04597701149425287</v>
      </c>
      <c r="D70" s="217">
        <v>0.17582417582417584</v>
      </c>
      <c r="E70" s="217">
        <v>0.022222222222222223</v>
      </c>
      <c r="F70" s="217">
        <v>0.09302325581395349</v>
      </c>
      <c r="G70" s="217">
        <v>0.02</v>
      </c>
      <c r="H70" s="217">
        <v>0</v>
      </c>
      <c r="I70" s="217">
        <v>0.11764705882352941</v>
      </c>
      <c r="J70" s="217">
        <v>0.16666666666666666</v>
      </c>
      <c r="K70" s="218">
        <v>0.09203980099502487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248"/>
      <c r="W70" s="252"/>
    </row>
    <row r="71" spans="1:23" ht="12.75">
      <c r="A71" s="229"/>
      <c r="B71" s="228" t="s">
        <v>308</v>
      </c>
      <c r="C71" s="217">
        <v>0</v>
      </c>
      <c r="D71" s="217">
        <v>0.01098901098901099</v>
      </c>
      <c r="E71" s="217">
        <v>0</v>
      </c>
      <c r="F71" s="217">
        <v>0</v>
      </c>
      <c r="G71" s="217">
        <v>0.02</v>
      </c>
      <c r="H71" s="217">
        <v>0.3</v>
      </c>
      <c r="I71" s="217">
        <v>0</v>
      </c>
      <c r="J71" s="217">
        <v>0.047619047619047616</v>
      </c>
      <c r="K71" s="218">
        <v>0.017412935323383085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248"/>
      <c r="W71" s="252"/>
    </row>
    <row r="72" spans="1:23" ht="12.75">
      <c r="A72" s="230"/>
      <c r="B72" s="231" t="s">
        <v>106</v>
      </c>
      <c r="C72" s="232">
        <v>87</v>
      </c>
      <c r="D72" s="233">
        <v>91</v>
      </c>
      <c r="E72" s="233">
        <v>45</v>
      </c>
      <c r="F72" s="233">
        <v>43</v>
      </c>
      <c r="G72" s="233">
        <v>50</v>
      </c>
      <c r="H72" s="233">
        <v>10</v>
      </c>
      <c r="I72" s="233">
        <v>34</v>
      </c>
      <c r="J72" s="233">
        <v>42</v>
      </c>
      <c r="K72" s="234">
        <v>402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242"/>
      <c r="W72" s="252"/>
    </row>
    <row r="73" spans="1:23" ht="12.75">
      <c r="A73" s="235" t="s">
        <v>324</v>
      </c>
      <c r="B73" s="228" t="s">
        <v>325</v>
      </c>
      <c r="C73" s="211"/>
      <c r="D73" s="211"/>
      <c r="E73" s="211"/>
      <c r="F73" s="211"/>
      <c r="G73" s="211"/>
      <c r="H73" s="211"/>
      <c r="I73" s="211"/>
      <c r="J73" s="211"/>
      <c r="K73" s="21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252"/>
    </row>
    <row r="74" spans="1:23" ht="12.75">
      <c r="A74" s="229"/>
      <c r="B74" s="228" t="s">
        <v>304</v>
      </c>
      <c r="C74" s="217">
        <v>0.04597701149425287</v>
      </c>
      <c r="D74" s="217">
        <v>0.04395604395604396</v>
      </c>
      <c r="E74" s="217">
        <v>0.022222222222222223</v>
      </c>
      <c r="F74" s="217">
        <v>0.09302325581395349</v>
      </c>
      <c r="G74" s="217">
        <v>0.18</v>
      </c>
      <c r="H74" s="217">
        <v>0.3</v>
      </c>
      <c r="I74" s="217">
        <v>0.029411764705882353</v>
      </c>
      <c r="J74" s="217">
        <v>0.16666666666666666</v>
      </c>
      <c r="K74" s="218">
        <v>0.08208955223880597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248"/>
      <c r="W74" s="252"/>
    </row>
    <row r="75" spans="1:23" ht="12.75">
      <c r="A75" s="229"/>
      <c r="B75" s="228" t="s">
        <v>305</v>
      </c>
      <c r="C75" s="217">
        <v>0.39080459770114945</v>
      </c>
      <c r="D75" s="217">
        <v>0.3626373626373626</v>
      </c>
      <c r="E75" s="217">
        <v>0.35555555555555557</v>
      </c>
      <c r="F75" s="217">
        <v>0.3023255813953488</v>
      </c>
      <c r="G75" s="217">
        <v>0.28</v>
      </c>
      <c r="H75" s="217">
        <v>0.2</v>
      </c>
      <c r="I75" s="217">
        <v>0.23529411764705882</v>
      </c>
      <c r="J75" s="217">
        <v>0.30952380952380953</v>
      </c>
      <c r="K75" s="218">
        <v>0.3308457711442786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248"/>
      <c r="W75" s="252"/>
    </row>
    <row r="76" spans="1:23" ht="12.75">
      <c r="A76" s="229"/>
      <c r="B76" s="228" t="s">
        <v>306</v>
      </c>
      <c r="C76" s="217">
        <v>0.39080459770114945</v>
      </c>
      <c r="D76" s="217">
        <v>0.31868131868131866</v>
      </c>
      <c r="E76" s="217">
        <v>0.3111111111111111</v>
      </c>
      <c r="F76" s="217">
        <v>0.3953488372093023</v>
      </c>
      <c r="G76" s="217">
        <v>0.36</v>
      </c>
      <c r="H76" s="217">
        <v>0</v>
      </c>
      <c r="I76" s="217">
        <v>0.4117647058823529</v>
      </c>
      <c r="J76" s="217">
        <v>0.2857142857142857</v>
      </c>
      <c r="K76" s="218">
        <v>0.34328358208955223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248"/>
      <c r="W76" s="252"/>
    </row>
    <row r="77" spans="1:23" ht="12.75">
      <c r="A77" s="229"/>
      <c r="B77" s="228" t="s">
        <v>307</v>
      </c>
      <c r="C77" s="217">
        <v>0.13793103448275862</v>
      </c>
      <c r="D77" s="217">
        <v>0.23076923076923078</v>
      </c>
      <c r="E77" s="217">
        <v>0.24444444444444444</v>
      </c>
      <c r="F77" s="217">
        <v>0.18604651162790697</v>
      </c>
      <c r="G77" s="217">
        <v>0.12</v>
      </c>
      <c r="H77" s="217">
        <v>0.3</v>
      </c>
      <c r="I77" s="217">
        <v>0.20588235294117646</v>
      </c>
      <c r="J77" s="217">
        <v>0.16666666666666666</v>
      </c>
      <c r="K77" s="218">
        <v>0.1865671641791045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248"/>
      <c r="W77" s="252"/>
    </row>
    <row r="78" spans="1:23" ht="12.75">
      <c r="A78" s="229"/>
      <c r="B78" s="228" t="s">
        <v>308</v>
      </c>
      <c r="C78" s="217">
        <v>0.034482758620689655</v>
      </c>
      <c r="D78" s="217">
        <v>0.04395604395604396</v>
      </c>
      <c r="E78" s="217">
        <v>0.06666666666666667</v>
      </c>
      <c r="F78" s="217">
        <v>0.023255813953488372</v>
      </c>
      <c r="G78" s="217">
        <v>0.06</v>
      </c>
      <c r="H78" s="217">
        <v>0.2</v>
      </c>
      <c r="I78" s="217">
        <v>0.11764705882352941</v>
      </c>
      <c r="J78" s="217">
        <v>0.07142857142857142</v>
      </c>
      <c r="K78" s="218">
        <v>0.05721393034825871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248"/>
      <c r="W78" s="252"/>
    </row>
    <row r="79" spans="1:23" ht="12.75">
      <c r="A79" s="230"/>
      <c r="B79" s="231" t="s">
        <v>106</v>
      </c>
      <c r="C79" s="232">
        <v>87</v>
      </c>
      <c r="D79" s="233">
        <v>91</v>
      </c>
      <c r="E79" s="233">
        <v>45</v>
      </c>
      <c r="F79" s="233">
        <v>43</v>
      </c>
      <c r="G79" s="233">
        <v>50</v>
      </c>
      <c r="H79" s="233">
        <v>10</v>
      </c>
      <c r="I79" s="233">
        <v>34</v>
      </c>
      <c r="J79" s="233">
        <v>42</v>
      </c>
      <c r="K79" s="234">
        <v>402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242"/>
      <c r="W79" s="252"/>
    </row>
    <row r="80" spans="1:23" ht="12.75">
      <c r="A80" s="235" t="s">
        <v>326</v>
      </c>
      <c r="B80" s="228" t="s">
        <v>327</v>
      </c>
      <c r="C80" s="214"/>
      <c r="D80" s="214"/>
      <c r="E80" s="214"/>
      <c r="F80" s="214"/>
      <c r="G80" s="214"/>
      <c r="H80" s="214"/>
      <c r="I80" s="214"/>
      <c r="J80" s="214"/>
      <c r="K80" s="21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52"/>
    </row>
    <row r="81" spans="1:23" ht="12.75">
      <c r="A81" s="229"/>
      <c r="B81" s="228" t="s">
        <v>304</v>
      </c>
      <c r="C81" s="217">
        <v>0.21839080459770116</v>
      </c>
      <c r="D81" s="217">
        <v>0.17582417582417584</v>
      </c>
      <c r="E81" s="217">
        <v>0.044444444444444446</v>
      </c>
      <c r="F81" s="217">
        <v>0.11627906976744186</v>
      </c>
      <c r="G81" s="217">
        <v>0.28</v>
      </c>
      <c r="H81" s="217">
        <v>0.6</v>
      </c>
      <c r="I81" s="217">
        <v>0.11764705882352941</v>
      </c>
      <c r="J81" s="217">
        <v>0.23809523809523808</v>
      </c>
      <c r="K81" s="218">
        <v>0.1890547263681592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248"/>
      <c r="W81" s="252"/>
    </row>
    <row r="82" spans="1:23" ht="12.75">
      <c r="A82" s="229"/>
      <c r="B82" s="228" t="s">
        <v>305</v>
      </c>
      <c r="C82" s="217">
        <v>0.4827586206896552</v>
      </c>
      <c r="D82" s="217">
        <v>0.38461538461538464</v>
      </c>
      <c r="E82" s="217">
        <v>0.35555555555555557</v>
      </c>
      <c r="F82" s="217">
        <v>0.4186046511627907</v>
      </c>
      <c r="G82" s="217">
        <v>0.36</v>
      </c>
      <c r="H82" s="217">
        <v>0.3</v>
      </c>
      <c r="I82" s="217">
        <v>0.23529411764705882</v>
      </c>
      <c r="J82" s="217">
        <v>0.40476190476190477</v>
      </c>
      <c r="K82" s="218">
        <v>0.39054726368159204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248"/>
      <c r="W82" s="252"/>
    </row>
    <row r="83" spans="1:23" ht="12.75">
      <c r="A83" s="229"/>
      <c r="B83" s="228" t="s">
        <v>306</v>
      </c>
      <c r="C83" s="217">
        <v>0.21839080459770116</v>
      </c>
      <c r="D83" s="217">
        <v>0.25274725274725274</v>
      </c>
      <c r="E83" s="217">
        <v>0.37777777777777777</v>
      </c>
      <c r="F83" s="217">
        <v>0.27906976744186046</v>
      </c>
      <c r="G83" s="217">
        <v>0.2</v>
      </c>
      <c r="H83" s="217">
        <v>0.1</v>
      </c>
      <c r="I83" s="217">
        <v>0.2647058823529412</v>
      </c>
      <c r="J83" s="217">
        <v>0.19047619047619047</v>
      </c>
      <c r="K83" s="218">
        <v>0.2462686567164179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248"/>
      <c r="W83" s="252"/>
    </row>
    <row r="84" spans="1:23" ht="12.75">
      <c r="A84" s="229"/>
      <c r="B84" s="228" t="s">
        <v>307</v>
      </c>
      <c r="C84" s="217">
        <v>0.08045977011494253</v>
      </c>
      <c r="D84" s="217">
        <v>0.16483516483516483</v>
      </c>
      <c r="E84" s="217">
        <v>0.17777777777777778</v>
      </c>
      <c r="F84" s="217">
        <v>0.13953488372093023</v>
      </c>
      <c r="G84" s="217">
        <v>0.14</v>
      </c>
      <c r="H84" s="217">
        <v>0</v>
      </c>
      <c r="I84" s="217">
        <v>0.29411764705882354</v>
      </c>
      <c r="J84" s="217">
        <v>0.11904761904761904</v>
      </c>
      <c r="K84" s="218">
        <v>0.14427860696517414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248"/>
      <c r="W84" s="252"/>
    </row>
    <row r="85" spans="1:23" ht="12.75">
      <c r="A85" s="229"/>
      <c r="B85" s="228" t="s">
        <v>308</v>
      </c>
      <c r="C85" s="217">
        <v>0</v>
      </c>
      <c r="D85" s="217">
        <v>0.02197802197802198</v>
      </c>
      <c r="E85" s="217">
        <v>0.044444444444444446</v>
      </c>
      <c r="F85" s="217">
        <v>0.046511627906976744</v>
      </c>
      <c r="G85" s="217">
        <v>0.02</v>
      </c>
      <c r="H85" s="217">
        <v>0</v>
      </c>
      <c r="I85" s="217">
        <v>0.08823529411764706</v>
      </c>
      <c r="J85" s="217">
        <v>0.047619047619047616</v>
      </c>
      <c r="K85" s="218">
        <v>0.029850746268656716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248"/>
      <c r="W85" s="252"/>
    </row>
    <row r="86" spans="1:23" ht="12.75">
      <c r="A86" s="230"/>
      <c r="B86" s="231" t="s">
        <v>106</v>
      </c>
      <c r="C86" s="232">
        <v>87</v>
      </c>
      <c r="D86" s="233">
        <v>91</v>
      </c>
      <c r="E86" s="233">
        <v>45</v>
      </c>
      <c r="F86" s="233">
        <v>43</v>
      </c>
      <c r="G86" s="233">
        <v>50</v>
      </c>
      <c r="H86" s="233">
        <v>10</v>
      </c>
      <c r="I86" s="233">
        <v>34</v>
      </c>
      <c r="J86" s="233">
        <v>42</v>
      </c>
      <c r="K86" s="234">
        <v>402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242"/>
      <c r="W86" s="252"/>
    </row>
    <row r="87" spans="1:23" ht="12.75">
      <c r="A87" s="235" t="s">
        <v>328</v>
      </c>
      <c r="B87" s="228" t="s">
        <v>329</v>
      </c>
      <c r="C87" s="214"/>
      <c r="D87" s="214"/>
      <c r="E87" s="214"/>
      <c r="F87" s="214"/>
      <c r="G87" s="214"/>
      <c r="H87" s="214"/>
      <c r="I87" s="214"/>
      <c r="J87" s="214"/>
      <c r="K87" s="21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252"/>
    </row>
    <row r="88" spans="1:23" ht="12.75">
      <c r="A88" s="229"/>
      <c r="B88" s="228" t="s">
        <v>304</v>
      </c>
      <c r="C88" s="217">
        <v>0.16091954022988506</v>
      </c>
      <c r="D88" s="217">
        <v>0.13186813186813187</v>
      </c>
      <c r="E88" s="217">
        <v>0.022222222222222223</v>
      </c>
      <c r="F88" s="217">
        <v>0.11627906976744186</v>
      </c>
      <c r="G88" s="217">
        <v>0.34</v>
      </c>
      <c r="H88" s="217">
        <v>0.5</v>
      </c>
      <c r="I88" s="217">
        <v>0.08823529411764706</v>
      </c>
      <c r="J88" s="217">
        <v>0.19047619047619047</v>
      </c>
      <c r="K88" s="218">
        <v>0.16169154228855723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248"/>
      <c r="W88" s="252"/>
    </row>
    <row r="89" spans="1:23" ht="12.75">
      <c r="A89" s="229"/>
      <c r="B89" s="228" t="s">
        <v>305</v>
      </c>
      <c r="C89" s="217">
        <v>0.5402298850574713</v>
      </c>
      <c r="D89" s="217">
        <v>0.46153846153846156</v>
      </c>
      <c r="E89" s="217">
        <v>0.3333333333333333</v>
      </c>
      <c r="F89" s="217">
        <v>0.3953488372093023</v>
      </c>
      <c r="G89" s="217">
        <v>0.4</v>
      </c>
      <c r="H89" s="217">
        <v>0.3</v>
      </c>
      <c r="I89" s="217">
        <v>0.23529411764705882</v>
      </c>
      <c r="J89" s="217">
        <v>0.38095238095238093</v>
      </c>
      <c r="K89" s="218">
        <v>0.417910447761194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248"/>
      <c r="W89" s="252"/>
    </row>
    <row r="90" spans="1:23" ht="12.75">
      <c r="A90" s="229"/>
      <c r="B90" s="228" t="s">
        <v>306</v>
      </c>
      <c r="C90" s="217">
        <v>0.26436781609195403</v>
      </c>
      <c r="D90" s="217">
        <v>0.25274725274725274</v>
      </c>
      <c r="E90" s="217">
        <v>0.35555555555555557</v>
      </c>
      <c r="F90" s="217">
        <v>0.3488372093023256</v>
      </c>
      <c r="G90" s="217">
        <v>0.18</v>
      </c>
      <c r="H90" s="217">
        <v>0</v>
      </c>
      <c r="I90" s="217">
        <v>0.2647058823529412</v>
      </c>
      <c r="J90" s="217">
        <v>0.2619047619047619</v>
      </c>
      <c r="K90" s="218">
        <v>0.263681592039801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248"/>
      <c r="W90" s="252"/>
    </row>
    <row r="91" spans="1:23" ht="12.75">
      <c r="A91" s="229"/>
      <c r="B91" s="228" t="s">
        <v>307</v>
      </c>
      <c r="C91" s="217">
        <v>0.034482758620689655</v>
      </c>
      <c r="D91" s="217">
        <v>0.10989010989010989</v>
      </c>
      <c r="E91" s="217">
        <v>0.24444444444444444</v>
      </c>
      <c r="F91" s="217">
        <v>0.13953488372093023</v>
      </c>
      <c r="G91" s="217">
        <v>0.08</v>
      </c>
      <c r="H91" s="217">
        <v>0.1</v>
      </c>
      <c r="I91" s="217">
        <v>0.3235294117647059</v>
      </c>
      <c r="J91" s="217">
        <v>0.14285714285714285</v>
      </c>
      <c r="K91" s="218">
        <v>0.12935323383084577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248"/>
      <c r="W91" s="252"/>
    </row>
    <row r="92" spans="1:23" ht="12.75">
      <c r="A92" s="229"/>
      <c r="B92" s="228" t="s">
        <v>308</v>
      </c>
      <c r="C92" s="217">
        <v>0</v>
      </c>
      <c r="D92" s="217">
        <v>0.04395604395604396</v>
      </c>
      <c r="E92" s="217">
        <v>0.044444444444444446</v>
      </c>
      <c r="F92" s="217">
        <v>0</v>
      </c>
      <c r="G92" s="217">
        <v>0</v>
      </c>
      <c r="H92" s="217">
        <v>0.1</v>
      </c>
      <c r="I92" s="217">
        <v>0.08823529411764706</v>
      </c>
      <c r="J92" s="217">
        <v>0.023809523809523808</v>
      </c>
      <c r="K92" s="218">
        <v>0.02736318407960199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248"/>
      <c r="W92" s="252"/>
    </row>
    <row r="93" spans="1:23" ht="12.75">
      <c r="A93" s="230"/>
      <c r="B93" s="231" t="s">
        <v>106</v>
      </c>
      <c r="C93" s="232">
        <v>87</v>
      </c>
      <c r="D93" s="233">
        <v>91</v>
      </c>
      <c r="E93" s="233">
        <v>45</v>
      </c>
      <c r="F93" s="233">
        <v>43</v>
      </c>
      <c r="G93" s="233">
        <v>50</v>
      </c>
      <c r="H93" s="233">
        <v>10</v>
      </c>
      <c r="I93" s="233">
        <v>34</v>
      </c>
      <c r="J93" s="233">
        <v>42</v>
      </c>
      <c r="K93" s="234">
        <v>402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242"/>
      <c r="W93" s="252"/>
    </row>
    <row r="94" spans="1:23" ht="12.75">
      <c r="A94" s="235" t="s">
        <v>330</v>
      </c>
      <c r="B94" s="228" t="s">
        <v>331</v>
      </c>
      <c r="C94" s="214"/>
      <c r="D94" s="214"/>
      <c r="E94" s="214"/>
      <c r="F94" s="214"/>
      <c r="G94" s="214"/>
      <c r="H94" s="214"/>
      <c r="I94" s="214"/>
      <c r="J94" s="214"/>
      <c r="K94" s="21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252"/>
    </row>
    <row r="95" spans="1:23" ht="12.75">
      <c r="A95" s="229"/>
      <c r="B95" s="228" t="s">
        <v>304</v>
      </c>
      <c r="C95" s="217">
        <v>0.022988505747126436</v>
      </c>
      <c r="D95" s="217">
        <v>0.054945054945054944</v>
      </c>
      <c r="E95" s="217">
        <v>0.2222222222222222</v>
      </c>
      <c r="F95" s="217">
        <v>0.16279069767441862</v>
      </c>
      <c r="G95" s="217">
        <v>0.16</v>
      </c>
      <c r="H95" s="217">
        <v>0</v>
      </c>
      <c r="I95" s="217">
        <v>0.20588235294117646</v>
      </c>
      <c r="J95" s="217">
        <v>0.14285714285714285</v>
      </c>
      <c r="K95" s="218">
        <v>0.11194029850746269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248"/>
      <c r="W95" s="252"/>
    </row>
    <row r="96" spans="1:23" ht="12.75">
      <c r="A96" s="229"/>
      <c r="B96" s="228" t="s">
        <v>305</v>
      </c>
      <c r="C96" s="217">
        <v>0.367816091954023</v>
      </c>
      <c r="D96" s="217">
        <v>0.32967032967032966</v>
      </c>
      <c r="E96" s="217">
        <v>0.5555555555555556</v>
      </c>
      <c r="F96" s="217">
        <v>0.5116279069767442</v>
      </c>
      <c r="G96" s="217">
        <v>0.16</v>
      </c>
      <c r="H96" s="217">
        <v>0.2</v>
      </c>
      <c r="I96" s="217">
        <v>0.4411764705882353</v>
      </c>
      <c r="J96" s="217">
        <v>0.16666666666666666</v>
      </c>
      <c r="K96" s="218">
        <v>0.35074626865671643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248"/>
      <c r="W96" s="252"/>
    </row>
    <row r="97" spans="1:23" ht="12.75">
      <c r="A97" s="229"/>
      <c r="B97" s="228" t="s">
        <v>306</v>
      </c>
      <c r="C97" s="217">
        <v>0.4942528735632184</v>
      </c>
      <c r="D97" s="217">
        <v>0.38461538461538464</v>
      </c>
      <c r="E97" s="217">
        <v>0.2</v>
      </c>
      <c r="F97" s="217">
        <v>0.2558139534883721</v>
      </c>
      <c r="G97" s="217">
        <v>0.32</v>
      </c>
      <c r="H97" s="217">
        <v>0.4</v>
      </c>
      <c r="I97" s="217">
        <v>0.29411764705882354</v>
      </c>
      <c r="J97" s="217">
        <v>0.23809523809523808</v>
      </c>
      <c r="K97" s="218">
        <v>0.34328358208955223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248"/>
      <c r="W97" s="252"/>
    </row>
    <row r="98" spans="1:23" ht="12.75">
      <c r="A98" s="229"/>
      <c r="B98" s="228" t="s">
        <v>307</v>
      </c>
      <c r="C98" s="217">
        <v>0.10344827586206896</v>
      </c>
      <c r="D98" s="217">
        <v>0.15384615384615385</v>
      </c>
      <c r="E98" s="217">
        <v>0.022222222222222223</v>
      </c>
      <c r="F98" s="217">
        <v>0.06976744186046512</v>
      </c>
      <c r="G98" s="217">
        <v>0.26</v>
      </c>
      <c r="H98" s="217">
        <v>0.4</v>
      </c>
      <c r="I98" s="217">
        <v>0.029411764705882353</v>
      </c>
      <c r="J98" s="217">
        <v>0.30952380952380953</v>
      </c>
      <c r="K98" s="218">
        <v>0.14427860696517414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248"/>
      <c r="W98" s="252"/>
    </row>
    <row r="99" spans="1:23" ht="12.75">
      <c r="A99" s="229"/>
      <c r="B99" s="228" t="s">
        <v>308</v>
      </c>
      <c r="C99" s="217">
        <v>0.011494252873563218</v>
      </c>
      <c r="D99" s="217">
        <v>0.07692307692307693</v>
      </c>
      <c r="E99" s="217">
        <v>0</v>
      </c>
      <c r="F99" s="217">
        <v>0</v>
      </c>
      <c r="G99" s="217">
        <v>0.1</v>
      </c>
      <c r="H99" s="217">
        <v>0</v>
      </c>
      <c r="I99" s="217">
        <v>0.029411764705882353</v>
      </c>
      <c r="J99" s="217">
        <v>0.14285714285714285</v>
      </c>
      <c r="K99" s="218">
        <v>0.04975124378109453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248"/>
      <c r="W99" s="252"/>
    </row>
    <row r="100" spans="1:23" ht="12.75">
      <c r="A100" s="87"/>
      <c r="B100" s="243" t="s">
        <v>106</v>
      </c>
      <c r="C100" s="114">
        <v>87</v>
      </c>
      <c r="D100" s="114">
        <v>91</v>
      </c>
      <c r="E100" s="114">
        <v>45</v>
      </c>
      <c r="F100" s="114">
        <v>43</v>
      </c>
      <c r="G100" s="114">
        <v>50</v>
      </c>
      <c r="H100" s="114">
        <v>10</v>
      </c>
      <c r="I100" s="114">
        <v>34</v>
      </c>
      <c r="J100" s="114">
        <v>42</v>
      </c>
      <c r="K100" s="112">
        <v>402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42"/>
      <c r="W100" s="252"/>
    </row>
    <row r="101" spans="1:23" ht="12.75">
      <c r="A101" s="244" t="s">
        <v>332</v>
      </c>
      <c r="B101" s="245" t="s">
        <v>333</v>
      </c>
      <c r="C101" s="211"/>
      <c r="D101" s="211"/>
      <c r="E101" s="211"/>
      <c r="F101" s="211"/>
      <c r="G101" s="211"/>
      <c r="H101" s="211"/>
      <c r="I101" s="211"/>
      <c r="J101" s="211"/>
      <c r="K101" s="21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252"/>
    </row>
    <row r="102" spans="1:23" ht="12.75">
      <c r="A102" s="229"/>
      <c r="B102" s="228" t="s">
        <v>334</v>
      </c>
      <c r="C102" s="217">
        <v>0.1724137931034483</v>
      </c>
      <c r="D102" s="217">
        <v>0.08695652173913043</v>
      </c>
      <c r="E102" s="217">
        <v>0.06666666666666667</v>
      </c>
      <c r="F102" s="217">
        <v>0.06976744186046512</v>
      </c>
      <c r="G102" s="217">
        <v>0.22</v>
      </c>
      <c r="H102" s="217">
        <v>0.4</v>
      </c>
      <c r="I102" s="217">
        <v>0.14705882352941177</v>
      </c>
      <c r="J102" s="217">
        <v>0.21428571428571427</v>
      </c>
      <c r="K102" s="218">
        <v>0.14392059553349876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48"/>
      <c r="W102" s="252"/>
    </row>
    <row r="103" spans="1:23" ht="12.75">
      <c r="A103" s="229"/>
      <c r="B103" s="228" t="s">
        <v>335</v>
      </c>
      <c r="C103" s="217">
        <v>0.5172413793103449</v>
      </c>
      <c r="D103" s="217">
        <v>0.5652173913043478</v>
      </c>
      <c r="E103" s="217">
        <v>0.6444444444444445</v>
      </c>
      <c r="F103" s="217">
        <v>0.5348837209302325</v>
      </c>
      <c r="G103" s="217">
        <v>0.38</v>
      </c>
      <c r="H103" s="217">
        <v>0.3</v>
      </c>
      <c r="I103" s="217">
        <v>0.47058823529411764</v>
      </c>
      <c r="J103" s="217">
        <v>0.42857142857142855</v>
      </c>
      <c r="K103" s="218">
        <v>0.5086848635235732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248"/>
      <c r="W103" s="252"/>
    </row>
    <row r="104" spans="1:23" ht="12.75">
      <c r="A104" s="229"/>
      <c r="B104" s="228" t="s">
        <v>336</v>
      </c>
      <c r="C104" s="217">
        <v>0.28735632183908044</v>
      </c>
      <c r="D104" s="217">
        <v>0.2608695652173913</v>
      </c>
      <c r="E104" s="217">
        <v>0.2</v>
      </c>
      <c r="F104" s="217">
        <v>0.3023255813953488</v>
      </c>
      <c r="G104" s="217">
        <v>0.26</v>
      </c>
      <c r="H104" s="217">
        <v>0.3</v>
      </c>
      <c r="I104" s="217">
        <v>0.23529411764705882</v>
      </c>
      <c r="J104" s="217">
        <v>0.2619047619047619</v>
      </c>
      <c r="K104" s="218">
        <v>0.2630272952853598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248"/>
      <c r="W104" s="252"/>
    </row>
    <row r="105" spans="1:23" ht="12.75">
      <c r="A105" s="229"/>
      <c r="B105" s="228" t="s">
        <v>337</v>
      </c>
      <c r="C105" s="217">
        <v>0.022988505747126436</v>
      </c>
      <c r="D105" s="217">
        <v>0.08695652173913043</v>
      </c>
      <c r="E105" s="217">
        <v>0.08888888888888889</v>
      </c>
      <c r="F105" s="217">
        <v>0.06976744186046512</v>
      </c>
      <c r="G105" s="217">
        <v>0.14</v>
      </c>
      <c r="H105" s="217">
        <v>0</v>
      </c>
      <c r="I105" s="217">
        <v>0.08823529411764706</v>
      </c>
      <c r="J105" s="217">
        <v>0.07142857142857142</v>
      </c>
      <c r="K105" s="218">
        <v>0.07444168734491315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48"/>
      <c r="W105" s="252"/>
    </row>
    <row r="106" spans="1:23" ht="12.75">
      <c r="A106" s="229"/>
      <c r="B106" s="228" t="s">
        <v>338</v>
      </c>
      <c r="C106" s="217">
        <v>0</v>
      </c>
      <c r="D106" s="217">
        <v>0</v>
      </c>
      <c r="E106" s="217">
        <v>0</v>
      </c>
      <c r="F106" s="217">
        <v>0.023255813953488372</v>
      </c>
      <c r="G106" s="217">
        <v>0</v>
      </c>
      <c r="H106" s="217">
        <v>0</v>
      </c>
      <c r="I106" s="217">
        <v>0.058823529411764705</v>
      </c>
      <c r="J106" s="217">
        <v>0.023809523809523808</v>
      </c>
      <c r="K106" s="218">
        <v>0.009925558312655087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248"/>
      <c r="W106" s="252"/>
    </row>
    <row r="107" spans="1:23" ht="12.75">
      <c r="A107" s="246"/>
      <c r="B107" s="243" t="s">
        <v>106</v>
      </c>
      <c r="C107" s="114">
        <v>87</v>
      </c>
      <c r="D107" s="114">
        <v>92</v>
      </c>
      <c r="E107" s="114">
        <v>45</v>
      </c>
      <c r="F107" s="114">
        <v>43</v>
      </c>
      <c r="G107" s="114">
        <v>50</v>
      </c>
      <c r="H107" s="114">
        <v>10</v>
      </c>
      <c r="I107" s="114">
        <v>34</v>
      </c>
      <c r="J107" s="114">
        <v>42</v>
      </c>
      <c r="K107" s="112">
        <v>403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242"/>
      <c r="W107" s="252"/>
    </row>
    <row r="108" spans="1:23" ht="12.75">
      <c r="A108" s="237" t="s">
        <v>141</v>
      </c>
      <c r="B108" s="238"/>
      <c r="C108" s="239"/>
      <c r="D108" s="240"/>
      <c r="E108" s="240"/>
      <c r="F108" s="240"/>
      <c r="G108" s="240"/>
      <c r="H108" s="240"/>
      <c r="I108" s="240"/>
      <c r="J108" s="240"/>
      <c r="K108" s="24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242"/>
      <c r="W108" s="252"/>
    </row>
    <row r="109" spans="1:23" ht="12.75">
      <c r="A109" s="78" t="s">
        <v>96</v>
      </c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4"/>
      <c r="M109" s="8"/>
      <c r="N109" s="8"/>
      <c r="O109" s="8"/>
      <c r="P109" s="8"/>
      <c r="Q109" s="8"/>
      <c r="R109" s="8"/>
      <c r="S109" s="8"/>
      <c r="T109" s="8"/>
      <c r="U109" s="8"/>
      <c r="V109" s="11"/>
      <c r="W109" s="71"/>
    </row>
    <row r="110" spans="1:23" ht="12.75">
      <c r="A110" s="219" t="s">
        <v>1</v>
      </c>
      <c r="B110" s="220"/>
      <c r="C110" s="8"/>
      <c r="D110" s="8"/>
      <c r="E110" s="8"/>
      <c r="F110" s="8"/>
      <c r="G110" s="8"/>
      <c r="H110" s="8"/>
      <c r="I110" s="8"/>
      <c r="J110" s="8"/>
      <c r="K110" s="9"/>
      <c r="L110" s="4"/>
      <c r="M110" s="10"/>
      <c r="N110" s="10"/>
      <c r="O110" s="10"/>
      <c r="P110" s="10"/>
      <c r="Q110" s="8"/>
      <c r="R110" s="8"/>
      <c r="S110" s="8"/>
      <c r="T110" s="8"/>
      <c r="U110" s="8"/>
      <c r="V110" s="11"/>
      <c r="W110" s="71"/>
    </row>
    <row r="111" spans="1:23" ht="12.75">
      <c r="A111" s="80" t="s">
        <v>299</v>
      </c>
      <c r="B111" s="220"/>
      <c r="C111" s="8"/>
      <c r="D111" s="8"/>
      <c r="E111" s="8"/>
      <c r="F111" s="8"/>
      <c r="G111" s="8"/>
      <c r="H111" s="8"/>
      <c r="I111" s="8"/>
      <c r="J111" s="8"/>
      <c r="K111" s="9"/>
      <c r="L111" s="4"/>
      <c r="M111" s="8"/>
      <c r="N111" s="8"/>
      <c r="O111" s="8"/>
      <c r="P111" s="8"/>
      <c r="Q111" s="8"/>
      <c r="R111" s="8"/>
      <c r="S111" s="8"/>
      <c r="T111" s="8"/>
      <c r="U111" s="8"/>
      <c r="V111" s="11"/>
      <c r="W111" s="71"/>
    </row>
    <row r="112" spans="1:23" ht="12.75">
      <c r="A112" s="221" t="s">
        <v>300</v>
      </c>
      <c r="B112" s="222"/>
      <c r="C112" s="14"/>
      <c r="D112" s="14"/>
      <c r="E112" s="14"/>
      <c r="F112" s="14"/>
      <c r="G112" s="14"/>
      <c r="H112" s="14"/>
      <c r="I112" s="14"/>
      <c r="J112" s="14"/>
      <c r="K112" s="15"/>
      <c r="L112" s="4"/>
      <c r="M112" s="8"/>
      <c r="N112" s="8"/>
      <c r="O112" s="8"/>
      <c r="P112" s="8"/>
      <c r="Q112" s="8"/>
      <c r="R112" s="8"/>
      <c r="S112" s="8"/>
      <c r="T112" s="8"/>
      <c r="U112" s="8"/>
      <c r="V112" s="72"/>
      <c r="W112" s="71"/>
    </row>
    <row r="113" spans="1:23" ht="4.5" customHeight="1">
      <c r="A113" s="197"/>
      <c r="B113" s="3"/>
      <c r="C113" s="83"/>
      <c r="D113" s="2"/>
      <c r="E113" s="2"/>
      <c r="F113" s="2"/>
      <c r="G113" s="2"/>
      <c r="H113" s="2"/>
      <c r="I113" s="2"/>
      <c r="J113" s="2"/>
      <c r="K113" s="3"/>
      <c r="L113" s="4"/>
      <c r="M113" s="8"/>
      <c r="N113" s="8"/>
      <c r="O113" s="8"/>
      <c r="P113" s="8"/>
      <c r="Q113" s="8"/>
      <c r="R113" s="8"/>
      <c r="S113" s="8"/>
      <c r="T113" s="8"/>
      <c r="U113" s="8"/>
      <c r="V113" s="73"/>
      <c r="W113" s="71"/>
    </row>
    <row r="114" spans="1:23" ht="14.25" customHeight="1">
      <c r="A114" s="84" t="s">
        <v>142</v>
      </c>
      <c r="B114" s="85"/>
      <c r="C114" s="21" t="s">
        <v>5</v>
      </c>
      <c r="D114" s="22" t="s">
        <v>6</v>
      </c>
      <c r="E114" s="22" t="s">
        <v>7</v>
      </c>
      <c r="F114" s="22" t="s">
        <v>8</v>
      </c>
      <c r="G114" s="22" t="s">
        <v>9</v>
      </c>
      <c r="H114" s="22" t="s">
        <v>10</v>
      </c>
      <c r="I114" s="22" t="s">
        <v>11</v>
      </c>
      <c r="J114" s="22" t="s">
        <v>12</v>
      </c>
      <c r="K114" s="86" t="s">
        <v>13</v>
      </c>
      <c r="L114" s="4"/>
      <c r="M114" s="74"/>
      <c r="N114" s="74"/>
      <c r="O114" s="74"/>
      <c r="P114" s="74"/>
      <c r="Q114" s="74"/>
      <c r="R114" s="74"/>
      <c r="S114" s="74"/>
      <c r="T114" s="74"/>
      <c r="U114" s="74"/>
      <c r="V114" s="75"/>
      <c r="W114" s="71"/>
    </row>
    <row r="115" spans="1:23" ht="12.75">
      <c r="A115" s="247" t="s">
        <v>339</v>
      </c>
      <c r="B115" s="226" t="s">
        <v>340</v>
      </c>
      <c r="C115" s="211"/>
      <c r="D115" s="211"/>
      <c r="E115" s="211"/>
      <c r="F115" s="211"/>
      <c r="G115" s="211"/>
      <c r="H115" s="211"/>
      <c r="I115" s="211"/>
      <c r="J115" s="211"/>
      <c r="K115" s="21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52"/>
    </row>
    <row r="116" spans="1:23" ht="12.75">
      <c r="A116" s="227" t="s">
        <v>302</v>
      </c>
      <c r="B116" s="228" t="s">
        <v>341</v>
      </c>
      <c r="C116" s="214"/>
      <c r="D116" s="214"/>
      <c r="E116" s="214"/>
      <c r="F116" s="214"/>
      <c r="G116" s="214"/>
      <c r="H116" s="214"/>
      <c r="I116" s="214"/>
      <c r="J116" s="214"/>
      <c r="K116" s="21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52"/>
    </row>
    <row r="117" spans="1:23" ht="12.75">
      <c r="A117" s="229"/>
      <c r="B117" s="228" t="s">
        <v>342</v>
      </c>
      <c r="C117" s="217">
        <v>0.5747126436781609</v>
      </c>
      <c r="D117" s="217">
        <v>0.6304347826086957</v>
      </c>
      <c r="E117" s="217">
        <v>0.4222222222222222</v>
      </c>
      <c r="F117" s="217">
        <v>0.627906976744186</v>
      </c>
      <c r="G117" s="217">
        <v>0.58</v>
      </c>
      <c r="H117" s="217">
        <v>0.6</v>
      </c>
      <c r="I117" s="217">
        <v>0.4411764705882353</v>
      </c>
      <c r="J117" s="217">
        <v>0.5581395348837209</v>
      </c>
      <c r="K117" s="218">
        <v>0.5643564356435643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248"/>
      <c r="W117" s="252"/>
    </row>
    <row r="118" spans="1:23" ht="12.75">
      <c r="A118" s="229"/>
      <c r="B118" s="228" t="s">
        <v>343</v>
      </c>
      <c r="C118" s="217">
        <v>0.27586206896551724</v>
      </c>
      <c r="D118" s="217">
        <v>0.22826086956521738</v>
      </c>
      <c r="E118" s="217">
        <v>0.28888888888888886</v>
      </c>
      <c r="F118" s="217">
        <v>0.18604651162790697</v>
      </c>
      <c r="G118" s="217">
        <v>0.2</v>
      </c>
      <c r="H118" s="217">
        <v>0.2</v>
      </c>
      <c r="I118" s="217">
        <v>0.4117647058823529</v>
      </c>
      <c r="J118" s="217">
        <v>0.2558139534883721</v>
      </c>
      <c r="K118" s="218">
        <v>0.25495049504950495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48"/>
      <c r="W118" s="252"/>
    </row>
    <row r="119" spans="1:23" ht="12.75">
      <c r="A119" s="229"/>
      <c r="B119" s="228" t="s">
        <v>344</v>
      </c>
      <c r="C119" s="217">
        <v>0.11494252873563218</v>
      </c>
      <c r="D119" s="217">
        <v>0.07608695652173914</v>
      </c>
      <c r="E119" s="217">
        <v>0.2</v>
      </c>
      <c r="F119" s="217">
        <v>0.13953488372093023</v>
      </c>
      <c r="G119" s="217">
        <v>0.18</v>
      </c>
      <c r="H119" s="217">
        <v>0.2</v>
      </c>
      <c r="I119" s="217">
        <v>0.029411764705882353</v>
      </c>
      <c r="J119" s="217">
        <v>0.13953488372093023</v>
      </c>
      <c r="K119" s="218">
        <v>0.12376237623762376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48"/>
      <c r="W119" s="252"/>
    </row>
    <row r="120" spans="1:23" ht="12.75">
      <c r="A120" s="229"/>
      <c r="B120" s="228" t="s">
        <v>345</v>
      </c>
      <c r="C120" s="217">
        <v>0.034482758620689655</v>
      </c>
      <c r="D120" s="217">
        <v>0.06521739130434782</v>
      </c>
      <c r="E120" s="217">
        <v>0.08888888888888889</v>
      </c>
      <c r="F120" s="217">
        <v>0.046511627906976744</v>
      </c>
      <c r="G120" s="217">
        <v>0.04</v>
      </c>
      <c r="H120" s="217">
        <v>0</v>
      </c>
      <c r="I120" s="217">
        <v>0.11764705882352941</v>
      </c>
      <c r="J120" s="217">
        <v>0.046511627906976744</v>
      </c>
      <c r="K120" s="218">
        <v>0.05693069306930693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248"/>
      <c r="W120" s="252"/>
    </row>
    <row r="121" spans="1:23" ht="12.75">
      <c r="A121" s="230"/>
      <c r="B121" s="231" t="s">
        <v>106</v>
      </c>
      <c r="C121" s="232">
        <v>87</v>
      </c>
      <c r="D121" s="233">
        <v>92</v>
      </c>
      <c r="E121" s="233">
        <v>45</v>
      </c>
      <c r="F121" s="233">
        <v>43</v>
      </c>
      <c r="G121" s="233">
        <v>50</v>
      </c>
      <c r="H121" s="233">
        <v>10</v>
      </c>
      <c r="I121" s="233">
        <v>34</v>
      </c>
      <c r="J121" s="233">
        <v>43</v>
      </c>
      <c r="K121" s="234">
        <v>404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242"/>
      <c r="W121" s="252"/>
    </row>
    <row r="122" spans="1:23" ht="12.75">
      <c r="A122" s="235" t="s">
        <v>309</v>
      </c>
      <c r="B122" s="228" t="s">
        <v>346</v>
      </c>
      <c r="C122" s="214"/>
      <c r="D122" s="214"/>
      <c r="E122" s="214"/>
      <c r="F122" s="214"/>
      <c r="G122" s="214"/>
      <c r="H122" s="214"/>
      <c r="I122" s="214"/>
      <c r="J122" s="214"/>
      <c r="K122" s="21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252"/>
    </row>
    <row r="123" spans="1:23" ht="12.75">
      <c r="A123" s="229"/>
      <c r="B123" s="228" t="s">
        <v>342</v>
      </c>
      <c r="C123" s="217">
        <v>0.21839080459770116</v>
      </c>
      <c r="D123" s="217">
        <v>0.38461538461538464</v>
      </c>
      <c r="E123" s="217">
        <v>0.17777777777777778</v>
      </c>
      <c r="F123" s="217">
        <v>0.23255813953488372</v>
      </c>
      <c r="G123" s="217">
        <v>0.26</v>
      </c>
      <c r="H123" s="217">
        <v>0.2</v>
      </c>
      <c r="I123" s="217">
        <v>0.11764705882352941</v>
      </c>
      <c r="J123" s="217">
        <v>0.2857142857142857</v>
      </c>
      <c r="K123" s="218">
        <v>0.2562189054726368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48"/>
      <c r="W123" s="252"/>
    </row>
    <row r="124" spans="1:23" ht="12.75">
      <c r="A124" s="229"/>
      <c r="B124" s="228" t="s">
        <v>343</v>
      </c>
      <c r="C124" s="217">
        <v>0.367816091954023</v>
      </c>
      <c r="D124" s="217">
        <v>0.2967032967032967</v>
      </c>
      <c r="E124" s="217">
        <v>0.28888888888888886</v>
      </c>
      <c r="F124" s="217">
        <v>0.4418604651162791</v>
      </c>
      <c r="G124" s="217">
        <v>0.44</v>
      </c>
      <c r="H124" s="217">
        <v>0</v>
      </c>
      <c r="I124" s="217">
        <v>0.38235294117647056</v>
      </c>
      <c r="J124" s="217">
        <v>0.2857142857142857</v>
      </c>
      <c r="K124" s="218">
        <v>0.34328358208955223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248"/>
      <c r="W124" s="252"/>
    </row>
    <row r="125" spans="1:23" ht="12.75">
      <c r="A125" s="229"/>
      <c r="B125" s="228" t="s">
        <v>344</v>
      </c>
      <c r="C125" s="217">
        <v>0.27586206896551724</v>
      </c>
      <c r="D125" s="217">
        <v>0.21978021978021978</v>
      </c>
      <c r="E125" s="217">
        <v>0.3333333333333333</v>
      </c>
      <c r="F125" s="217">
        <v>0.27906976744186046</v>
      </c>
      <c r="G125" s="217">
        <v>0.16</v>
      </c>
      <c r="H125" s="217">
        <v>0.4</v>
      </c>
      <c r="I125" s="217">
        <v>0.2647058823529412</v>
      </c>
      <c r="J125" s="217">
        <v>0.2619047619047619</v>
      </c>
      <c r="K125" s="218">
        <v>0.2562189054726368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248"/>
      <c r="W125" s="252"/>
    </row>
    <row r="126" spans="1:23" ht="12.75">
      <c r="A126" s="229"/>
      <c r="B126" s="228" t="s">
        <v>345</v>
      </c>
      <c r="C126" s="217">
        <v>0.13793103448275862</v>
      </c>
      <c r="D126" s="217">
        <v>0.0989010989010989</v>
      </c>
      <c r="E126" s="217">
        <v>0.2</v>
      </c>
      <c r="F126" s="217">
        <v>0.046511627906976744</v>
      </c>
      <c r="G126" s="217">
        <v>0.14</v>
      </c>
      <c r="H126" s="217">
        <v>0.4</v>
      </c>
      <c r="I126" s="217">
        <v>0.23529411764705882</v>
      </c>
      <c r="J126" s="217">
        <v>0.16666666666666666</v>
      </c>
      <c r="K126" s="218">
        <v>0.14427860696517414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248"/>
      <c r="W126" s="252"/>
    </row>
    <row r="127" spans="1:23" ht="12.75">
      <c r="A127" s="230"/>
      <c r="B127" s="231" t="s">
        <v>106</v>
      </c>
      <c r="C127" s="232">
        <v>87</v>
      </c>
      <c r="D127" s="233">
        <v>91</v>
      </c>
      <c r="E127" s="233">
        <v>45</v>
      </c>
      <c r="F127" s="233">
        <v>43</v>
      </c>
      <c r="G127" s="233">
        <v>50</v>
      </c>
      <c r="H127" s="233">
        <v>10</v>
      </c>
      <c r="I127" s="233">
        <v>34</v>
      </c>
      <c r="J127" s="233">
        <v>42</v>
      </c>
      <c r="K127" s="234">
        <v>402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242"/>
      <c r="W127" s="252"/>
    </row>
    <row r="128" spans="1:23" ht="12.75">
      <c r="A128" s="235" t="s">
        <v>311</v>
      </c>
      <c r="B128" s="228" t="s">
        <v>347</v>
      </c>
      <c r="C128" s="214"/>
      <c r="D128" s="214"/>
      <c r="E128" s="214"/>
      <c r="F128" s="214"/>
      <c r="G128" s="214"/>
      <c r="H128" s="214"/>
      <c r="I128" s="214"/>
      <c r="J128" s="214"/>
      <c r="K128" s="21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252"/>
    </row>
    <row r="129" spans="1:23" ht="12.75">
      <c r="A129" s="229"/>
      <c r="B129" s="228" t="s">
        <v>342</v>
      </c>
      <c r="C129" s="217">
        <v>0.6551724137931034</v>
      </c>
      <c r="D129" s="217">
        <v>0.782608695652174</v>
      </c>
      <c r="E129" s="217">
        <v>0.8</v>
      </c>
      <c r="F129" s="217">
        <v>0.813953488372093</v>
      </c>
      <c r="G129" s="217">
        <v>0.7</v>
      </c>
      <c r="H129" s="217">
        <v>0.6</v>
      </c>
      <c r="I129" s="217">
        <v>0.6764705882352942</v>
      </c>
      <c r="J129" s="217">
        <v>0.5952380952380952</v>
      </c>
      <c r="K129" s="218">
        <v>0.71712158808933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248"/>
      <c r="W129" s="252"/>
    </row>
    <row r="130" spans="1:23" ht="12.75">
      <c r="A130" s="229"/>
      <c r="B130" s="228" t="s">
        <v>343</v>
      </c>
      <c r="C130" s="217">
        <v>0.27586206896551724</v>
      </c>
      <c r="D130" s="217">
        <v>0.14130434782608695</v>
      </c>
      <c r="E130" s="217">
        <v>0.15555555555555556</v>
      </c>
      <c r="F130" s="217">
        <v>0.16279069767441862</v>
      </c>
      <c r="G130" s="217">
        <v>0.26</v>
      </c>
      <c r="H130" s="217">
        <v>0.2</v>
      </c>
      <c r="I130" s="217">
        <v>0.29411764705882354</v>
      </c>
      <c r="J130" s="217">
        <v>0.21428571428571427</v>
      </c>
      <c r="K130" s="218">
        <v>0.2109181141439206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248"/>
      <c r="W130" s="252"/>
    </row>
    <row r="131" spans="1:23" ht="12.75">
      <c r="A131" s="229"/>
      <c r="B131" s="228" t="s">
        <v>344</v>
      </c>
      <c r="C131" s="217">
        <v>0.05747126436781609</v>
      </c>
      <c r="D131" s="217">
        <v>0.043478260869565216</v>
      </c>
      <c r="E131" s="217">
        <v>0.044444444444444446</v>
      </c>
      <c r="F131" s="217">
        <v>0.023255813953488372</v>
      </c>
      <c r="G131" s="217">
        <v>0.02</v>
      </c>
      <c r="H131" s="217">
        <v>0.1</v>
      </c>
      <c r="I131" s="217">
        <v>0.029411764705882353</v>
      </c>
      <c r="J131" s="217">
        <v>0.07142857142857142</v>
      </c>
      <c r="K131" s="218">
        <v>0.04466501240694789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248"/>
      <c r="W131" s="252"/>
    </row>
    <row r="132" spans="1:23" ht="12.75">
      <c r="A132" s="229"/>
      <c r="B132" s="228" t="s">
        <v>345</v>
      </c>
      <c r="C132" s="217">
        <v>0.011494252873563218</v>
      </c>
      <c r="D132" s="217">
        <v>0.03260869565217391</v>
      </c>
      <c r="E132" s="217">
        <v>0</v>
      </c>
      <c r="F132" s="217">
        <v>0</v>
      </c>
      <c r="G132" s="217">
        <v>0.02</v>
      </c>
      <c r="H132" s="217">
        <v>0.1</v>
      </c>
      <c r="I132" s="217">
        <v>0</v>
      </c>
      <c r="J132" s="217">
        <v>0.11904761904761904</v>
      </c>
      <c r="K132" s="218">
        <v>0.02729528535980149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248"/>
      <c r="W132" s="252"/>
    </row>
    <row r="133" spans="1:23" ht="12.75">
      <c r="A133" s="87"/>
      <c r="B133" s="243" t="s">
        <v>106</v>
      </c>
      <c r="C133" s="114">
        <v>87</v>
      </c>
      <c r="D133" s="114">
        <v>92</v>
      </c>
      <c r="E133" s="114">
        <v>45</v>
      </c>
      <c r="F133" s="114">
        <v>43</v>
      </c>
      <c r="G133" s="114">
        <v>50</v>
      </c>
      <c r="H133" s="114">
        <v>10</v>
      </c>
      <c r="I133" s="114">
        <v>34</v>
      </c>
      <c r="J133" s="114">
        <v>42</v>
      </c>
      <c r="K133" s="112">
        <v>403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42"/>
      <c r="W133" s="252"/>
    </row>
    <row r="134" spans="1:23" ht="12.75">
      <c r="A134" s="244" t="s">
        <v>291</v>
      </c>
      <c r="B134" s="245" t="s">
        <v>292</v>
      </c>
      <c r="C134" s="211"/>
      <c r="D134" s="211"/>
      <c r="E134" s="211"/>
      <c r="F134" s="211"/>
      <c r="G134" s="211"/>
      <c r="H134" s="211"/>
      <c r="I134" s="211"/>
      <c r="J134" s="211"/>
      <c r="K134" s="21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252"/>
    </row>
    <row r="135" spans="1:23" ht="12.75">
      <c r="A135" s="229"/>
      <c r="B135" s="228" t="s">
        <v>293</v>
      </c>
      <c r="C135" s="214"/>
      <c r="D135" s="214"/>
      <c r="E135" s="214"/>
      <c r="F135" s="214"/>
      <c r="G135" s="214"/>
      <c r="H135" s="214"/>
      <c r="I135" s="214"/>
      <c r="J135" s="214"/>
      <c r="K135" s="21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252"/>
    </row>
    <row r="136" spans="1:23" ht="12.75">
      <c r="A136" s="229"/>
      <c r="B136" s="228" t="s">
        <v>294</v>
      </c>
      <c r="C136" s="217">
        <v>0.08045977011494253</v>
      </c>
      <c r="D136" s="217">
        <v>0.14130434782608695</v>
      </c>
      <c r="E136" s="217">
        <v>0.044444444444444446</v>
      </c>
      <c r="F136" s="217">
        <v>0.06976744186046512</v>
      </c>
      <c r="G136" s="217">
        <v>0.14</v>
      </c>
      <c r="H136" s="217">
        <v>0</v>
      </c>
      <c r="I136" s="217">
        <v>0.11764705882352941</v>
      </c>
      <c r="J136" s="217">
        <v>0.13953488372093023</v>
      </c>
      <c r="K136" s="218">
        <v>0.10396039603960396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48"/>
      <c r="W136" s="252"/>
    </row>
    <row r="137" spans="1:23" ht="12.75">
      <c r="A137" s="229"/>
      <c r="B137" s="228" t="s">
        <v>295</v>
      </c>
      <c r="C137" s="217">
        <v>0.41379310344827586</v>
      </c>
      <c r="D137" s="217">
        <v>0.358695652173913</v>
      </c>
      <c r="E137" s="217">
        <v>0.4666666666666667</v>
      </c>
      <c r="F137" s="217">
        <v>0.4418604651162791</v>
      </c>
      <c r="G137" s="217">
        <v>0.38</v>
      </c>
      <c r="H137" s="217">
        <v>0.5</v>
      </c>
      <c r="I137" s="217">
        <v>0.29411764705882354</v>
      </c>
      <c r="J137" s="217">
        <v>0.27906976744186046</v>
      </c>
      <c r="K137" s="218">
        <v>0.38366336633663367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48"/>
      <c r="W137" s="252"/>
    </row>
    <row r="138" spans="1:23" ht="12.75">
      <c r="A138" s="229"/>
      <c r="B138" s="228" t="s">
        <v>296</v>
      </c>
      <c r="C138" s="217">
        <v>0.4942528735632184</v>
      </c>
      <c r="D138" s="217">
        <v>0.42391304347826086</v>
      </c>
      <c r="E138" s="217">
        <v>0.4888888888888889</v>
      </c>
      <c r="F138" s="217">
        <v>0.4418604651162791</v>
      </c>
      <c r="G138" s="217">
        <v>0.46</v>
      </c>
      <c r="H138" s="217">
        <v>0.4</v>
      </c>
      <c r="I138" s="217">
        <v>0.5</v>
      </c>
      <c r="J138" s="217">
        <v>0.3953488372093023</v>
      </c>
      <c r="K138" s="218">
        <v>0.45544554455445546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48"/>
      <c r="W138" s="252"/>
    </row>
    <row r="139" spans="1:23" ht="12.75">
      <c r="A139" s="229"/>
      <c r="B139" s="228" t="s">
        <v>297</v>
      </c>
      <c r="C139" s="217">
        <v>0.011494252873563218</v>
      </c>
      <c r="D139" s="217">
        <v>0.06521739130434782</v>
      </c>
      <c r="E139" s="217">
        <v>0</v>
      </c>
      <c r="F139" s="217">
        <v>0.046511627906976744</v>
      </c>
      <c r="G139" s="217">
        <v>0.02</v>
      </c>
      <c r="H139" s="217">
        <v>0.1</v>
      </c>
      <c r="I139" s="217">
        <v>0.058823529411764705</v>
      </c>
      <c r="J139" s="217">
        <v>0.16279069767441862</v>
      </c>
      <c r="K139" s="218">
        <v>0.04950495049504951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48"/>
      <c r="W139" s="252"/>
    </row>
    <row r="140" spans="1:23" ht="12.75">
      <c r="A140" s="229"/>
      <c r="B140" s="228" t="s">
        <v>298</v>
      </c>
      <c r="C140" s="217">
        <v>0</v>
      </c>
      <c r="D140" s="217">
        <v>0.010869565217391304</v>
      </c>
      <c r="E140" s="217">
        <v>0</v>
      </c>
      <c r="F140" s="217">
        <v>0</v>
      </c>
      <c r="G140" s="217">
        <v>0</v>
      </c>
      <c r="H140" s="217">
        <v>0</v>
      </c>
      <c r="I140" s="217">
        <v>0.029411764705882353</v>
      </c>
      <c r="J140" s="217">
        <v>0.023255813953488372</v>
      </c>
      <c r="K140" s="218">
        <v>0.007425742574257425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48"/>
      <c r="W140" s="252"/>
    </row>
    <row r="141" spans="1:23" ht="12.75">
      <c r="A141" s="246"/>
      <c r="B141" s="243" t="s">
        <v>106</v>
      </c>
      <c r="C141" s="114">
        <v>87</v>
      </c>
      <c r="D141" s="114">
        <v>92</v>
      </c>
      <c r="E141" s="114">
        <v>45</v>
      </c>
      <c r="F141" s="114">
        <v>43</v>
      </c>
      <c r="G141" s="114">
        <v>50</v>
      </c>
      <c r="H141" s="114">
        <v>10</v>
      </c>
      <c r="I141" s="114">
        <v>34</v>
      </c>
      <c r="J141" s="114">
        <v>43</v>
      </c>
      <c r="K141" s="112">
        <v>404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42"/>
      <c r="W141" s="252"/>
    </row>
    <row r="142" spans="1:23" ht="12.75">
      <c r="A142" s="247" t="s">
        <v>348</v>
      </c>
      <c r="B142" s="226" t="s">
        <v>349</v>
      </c>
      <c r="C142" s="211"/>
      <c r="D142" s="211"/>
      <c r="E142" s="211"/>
      <c r="F142" s="211"/>
      <c r="G142" s="211"/>
      <c r="H142" s="211"/>
      <c r="I142" s="211"/>
      <c r="J142" s="211"/>
      <c r="K142" s="21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252"/>
    </row>
    <row r="143" spans="1:23" ht="12.75">
      <c r="A143" s="227" t="s">
        <v>302</v>
      </c>
      <c r="B143" s="228" t="s">
        <v>350</v>
      </c>
      <c r="C143" s="214"/>
      <c r="D143" s="214"/>
      <c r="E143" s="214"/>
      <c r="F143" s="214"/>
      <c r="G143" s="214"/>
      <c r="H143" s="214"/>
      <c r="I143" s="214"/>
      <c r="J143" s="214"/>
      <c r="K143" s="21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252"/>
    </row>
    <row r="144" spans="1:23" ht="12.75">
      <c r="A144" s="229"/>
      <c r="B144" s="228" t="s">
        <v>351</v>
      </c>
      <c r="C144" s="217">
        <v>0.20689655172413793</v>
      </c>
      <c r="D144" s="217">
        <v>0.42391304347826086</v>
      </c>
      <c r="E144" s="217">
        <v>0.13636363636363635</v>
      </c>
      <c r="F144" s="217">
        <v>0.37209302325581395</v>
      </c>
      <c r="G144" s="217">
        <v>0.3</v>
      </c>
      <c r="H144" s="217">
        <v>0.1</v>
      </c>
      <c r="I144" s="217">
        <v>0.3235294117647059</v>
      </c>
      <c r="J144" s="217">
        <v>0.2857142857142857</v>
      </c>
      <c r="K144" s="218">
        <v>0.2935323383084577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248"/>
      <c r="W144" s="252"/>
    </row>
    <row r="145" spans="1:23" ht="12.75">
      <c r="A145" s="229"/>
      <c r="B145" s="228" t="s">
        <v>352</v>
      </c>
      <c r="C145" s="217">
        <v>0.6206896551724138</v>
      </c>
      <c r="D145" s="217">
        <v>0.4673913043478261</v>
      </c>
      <c r="E145" s="217">
        <v>0.6136363636363636</v>
      </c>
      <c r="F145" s="217">
        <v>0.4418604651162791</v>
      </c>
      <c r="G145" s="217">
        <v>0.38</v>
      </c>
      <c r="H145" s="217">
        <v>0.6</v>
      </c>
      <c r="I145" s="217">
        <v>0.5882352941176471</v>
      </c>
      <c r="J145" s="217">
        <v>0.5238095238095238</v>
      </c>
      <c r="K145" s="218">
        <v>0.5223880597014925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48"/>
      <c r="W145" s="252"/>
    </row>
    <row r="146" spans="1:23" ht="12.75">
      <c r="A146" s="229"/>
      <c r="B146" s="228" t="s">
        <v>353</v>
      </c>
      <c r="C146" s="217">
        <v>0.1724137931034483</v>
      </c>
      <c r="D146" s="217">
        <v>0.10869565217391304</v>
      </c>
      <c r="E146" s="217">
        <v>0.25</v>
      </c>
      <c r="F146" s="217">
        <v>0.18604651162790697</v>
      </c>
      <c r="G146" s="217">
        <v>0.32</v>
      </c>
      <c r="H146" s="217">
        <v>0.3</v>
      </c>
      <c r="I146" s="217">
        <v>0.08823529411764706</v>
      </c>
      <c r="J146" s="217">
        <v>0.19047619047619047</v>
      </c>
      <c r="K146" s="218">
        <v>0.18407960199004975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48"/>
      <c r="W146" s="252"/>
    </row>
    <row r="147" spans="1:23" ht="12.75">
      <c r="A147" s="230"/>
      <c r="B147" s="231" t="s">
        <v>106</v>
      </c>
      <c r="C147" s="232">
        <v>87</v>
      </c>
      <c r="D147" s="233">
        <v>92</v>
      </c>
      <c r="E147" s="233">
        <v>44</v>
      </c>
      <c r="F147" s="233">
        <v>43</v>
      </c>
      <c r="G147" s="233">
        <v>50</v>
      </c>
      <c r="H147" s="233">
        <v>10</v>
      </c>
      <c r="I147" s="233">
        <v>34</v>
      </c>
      <c r="J147" s="233">
        <v>42</v>
      </c>
      <c r="K147" s="234">
        <v>402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42"/>
      <c r="W147" s="252"/>
    </row>
    <row r="148" spans="1:23" ht="12.75">
      <c r="A148" s="235" t="s">
        <v>309</v>
      </c>
      <c r="B148" s="228" t="s">
        <v>354</v>
      </c>
      <c r="C148" s="214"/>
      <c r="D148" s="214"/>
      <c r="E148" s="214"/>
      <c r="F148" s="214"/>
      <c r="G148" s="214"/>
      <c r="H148" s="214"/>
      <c r="I148" s="214"/>
      <c r="J148" s="214"/>
      <c r="K148" s="21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252"/>
    </row>
    <row r="149" spans="1:23" ht="12.75">
      <c r="A149" s="229"/>
      <c r="B149" s="228" t="s">
        <v>351</v>
      </c>
      <c r="C149" s="217">
        <v>0.11627906976744186</v>
      </c>
      <c r="D149" s="217">
        <v>0.24175824175824176</v>
      </c>
      <c r="E149" s="217">
        <v>0.1111111111111111</v>
      </c>
      <c r="F149" s="217">
        <v>0.3023255813953488</v>
      </c>
      <c r="G149" s="217">
        <v>0.28</v>
      </c>
      <c r="H149" s="217">
        <v>0.3</v>
      </c>
      <c r="I149" s="217">
        <v>0.17647058823529413</v>
      </c>
      <c r="J149" s="217">
        <v>0.23809523809523808</v>
      </c>
      <c r="K149" s="218">
        <v>0.20698254364089774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248"/>
      <c r="W149" s="252"/>
    </row>
    <row r="150" spans="1:23" ht="12.75">
      <c r="A150" s="229"/>
      <c r="B150" s="228" t="s">
        <v>352</v>
      </c>
      <c r="C150" s="217">
        <v>0.5</v>
      </c>
      <c r="D150" s="217">
        <v>0.46153846153846156</v>
      </c>
      <c r="E150" s="217">
        <v>0.4444444444444444</v>
      </c>
      <c r="F150" s="217">
        <v>0.46511627906976744</v>
      </c>
      <c r="G150" s="217">
        <v>0.5</v>
      </c>
      <c r="H150" s="217">
        <v>0.6</v>
      </c>
      <c r="I150" s="217">
        <v>0.5</v>
      </c>
      <c r="J150" s="217">
        <v>0.47619047619047616</v>
      </c>
      <c r="K150" s="218">
        <v>0.48129675810473815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248"/>
      <c r="W150" s="252"/>
    </row>
    <row r="151" spans="1:23" ht="12.75">
      <c r="A151" s="229"/>
      <c r="B151" s="228" t="s">
        <v>353</v>
      </c>
      <c r="C151" s="217">
        <v>0.38372093023255816</v>
      </c>
      <c r="D151" s="217">
        <v>0.2967032967032967</v>
      </c>
      <c r="E151" s="217">
        <v>0.4444444444444444</v>
      </c>
      <c r="F151" s="217">
        <v>0.23255813953488372</v>
      </c>
      <c r="G151" s="217">
        <v>0.22</v>
      </c>
      <c r="H151" s="217">
        <v>0.1</v>
      </c>
      <c r="I151" s="217">
        <v>0.3235294117647059</v>
      </c>
      <c r="J151" s="217">
        <v>0.2857142857142857</v>
      </c>
      <c r="K151" s="218">
        <v>0.3117206982543641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248"/>
      <c r="W151" s="252"/>
    </row>
    <row r="152" spans="1:23" ht="12.75">
      <c r="A152" s="230"/>
      <c r="B152" s="231" t="s">
        <v>106</v>
      </c>
      <c r="C152" s="232">
        <v>86</v>
      </c>
      <c r="D152" s="233">
        <v>91</v>
      </c>
      <c r="E152" s="233">
        <v>45</v>
      </c>
      <c r="F152" s="233">
        <v>43</v>
      </c>
      <c r="G152" s="233">
        <v>50</v>
      </c>
      <c r="H152" s="233">
        <v>10</v>
      </c>
      <c r="I152" s="233">
        <v>34</v>
      </c>
      <c r="J152" s="233">
        <v>42</v>
      </c>
      <c r="K152" s="234">
        <v>401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42"/>
      <c r="W152" s="252"/>
    </row>
    <row r="153" spans="1:23" ht="12.75">
      <c r="A153" s="235" t="s">
        <v>311</v>
      </c>
      <c r="B153" s="228" t="s">
        <v>355</v>
      </c>
      <c r="C153" s="214"/>
      <c r="D153" s="214"/>
      <c r="E153" s="214"/>
      <c r="F153" s="214"/>
      <c r="G153" s="214"/>
      <c r="H153" s="214"/>
      <c r="I153" s="214"/>
      <c r="J153" s="214"/>
      <c r="K153" s="21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52"/>
    </row>
    <row r="154" spans="1:23" ht="12.75">
      <c r="A154" s="229"/>
      <c r="B154" s="228" t="s">
        <v>351</v>
      </c>
      <c r="C154" s="217">
        <v>0.3563218390804598</v>
      </c>
      <c r="D154" s="217">
        <v>0.43956043956043955</v>
      </c>
      <c r="E154" s="217">
        <v>0.28888888888888886</v>
      </c>
      <c r="F154" s="217">
        <v>0.4186046511627907</v>
      </c>
      <c r="G154" s="217">
        <v>0.4</v>
      </c>
      <c r="H154" s="217">
        <v>0.1</v>
      </c>
      <c r="I154" s="217">
        <v>0.5</v>
      </c>
      <c r="J154" s="217">
        <v>0.30952380952380953</v>
      </c>
      <c r="K154" s="218">
        <v>0.3805970149253731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48"/>
      <c r="W154" s="252"/>
    </row>
    <row r="155" spans="1:23" ht="12.75">
      <c r="A155" s="229"/>
      <c r="B155" s="228" t="s">
        <v>352</v>
      </c>
      <c r="C155" s="217">
        <v>0.3793103448275862</v>
      </c>
      <c r="D155" s="217">
        <v>0.4065934065934066</v>
      </c>
      <c r="E155" s="217">
        <v>0.5333333333333333</v>
      </c>
      <c r="F155" s="217">
        <v>0.3488372093023256</v>
      </c>
      <c r="G155" s="217">
        <v>0.36</v>
      </c>
      <c r="H155" s="217">
        <v>0.8</v>
      </c>
      <c r="I155" s="217">
        <v>0.38235294117647056</v>
      </c>
      <c r="J155" s="217">
        <v>0.4523809523809524</v>
      </c>
      <c r="K155" s="218">
        <v>0.4154228855721393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48"/>
      <c r="W155" s="252"/>
    </row>
    <row r="156" spans="1:23" ht="12.75">
      <c r="A156" s="229"/>
      <c r="B156" s="228" t="s">
        <v>353</v>
      </c>
      <c r="C156" s="217">
        <v>0.26436781609195403</v>
      </c>
      <c r="D156" s="217">
        <v>0.15384615384615385</v>
      </c>
      <c r="E156" s="217">
        <v>0.17777777777777778</v>
      </c>
      <c r="F156" s="217">
        <v>0.23255813953488372</v>
      </c>
      <c r="G156" s="217">
        <v>0.24</v>
      </c>
      <c r="H156" s="217">
        <v>0.1</v>
      </c>
      <c r="I156" s="217">
        <v>0.11764705882352941</v>
      </c>
      <c r="J156" s="217">
        <v>0.23809523809523808</v>
      </c>
      <c r="K156" s="218">
        <v>0.20398009950248755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48"/>
      <c r="W156" s="252"/>
    </row>
    <row r="157" spans="1:23" ht="12.75">
      <c r="A157" s="230"/>
      <c r="B157" s="231" t="s">
        <v>106</v>
      </c>
      <c r="C157" s="232">
        <v>87</v>
      </c>
      <c r="D157" s="233">
        <v>91</v>
      </c>
      <c r="E157" s="233">
        <v>45</v>
      </c>
      <c r="F157" s="233">
        <v>43</v>
      </c>
      <c r="G157" s="233">
        <v>50</v>
      </c>
      <c r="H157" s="233">
        <v>10</v>
      </c>
      <c r="I157" s="233">
        <v>34</v>
      </c>
      <c r="J157" s="233">
        <v>42</v>
      </c>
      <c r="K157" s="234">
        <v>402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42"/>
      <c r="W157" s="252"/>
    </row>
    <row r="158" spans="1:23" ht="12.75">
      <c r="A158" s="235" t="s">
        <v>314</v>
      </c>
      <c r="B158" s="228" t="s">
        <v>356</v>
      </c>
      <c r="C158" s="214"/>
      <c r="D158" s="214"/>
      <c r="E158" s="214"/>
      <c r="F158" s="214"/>
      <c r="G158" s="214"/>
      <c r="H158" s="214"/>
      <c r="I158" s="214"/>
      <c r="J158" s="214"/>
      <c r="K158" s="21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252"/>
    </row>
    <row r="159" spans="1:23" ht="12.75">
      <c r="A159" s="229"/>
      <c r="B159" s="228" t="s">
        <v>351</v>
      </c>
      <c r="C159" s="217">
        <v>0.3448275862068966</v>
      </c>
      <c r="D159" s="217">
        <v>0.3888888888888889</v>
      </c>
      <c r="E159" s="217">
        <v>0.2222222222222222</v>
      </c>
      <c r="F159" s="217">
        <v>0.38095238095238093</v>
      </c>
      <c r="G159" s="217">
        <v>0.4</v>
      </c>
      <c r="H159" s="217">
        <v>0.3</v>
      </c>
      <c r="I159" s="217">
        <v>0.23529411764705882</v>
      </c>
      <c r="J159" s="217">
        <v>0.3023255813953488</v>
      </c>
      <c r="K159" s="218">
        <v>0.33665835411471323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48"/>
      <c r="W159" s="252"/>
    </row>
    <row r="160" spans="1:23" ht="12.75">
      <c r="A160" s="229"/>
      <c r="B160" s="228" t="s">
        <v>352</v>
      </c>
      <c r="C160" s="217">
        <v>0.367816091954023</v>
      </c>
      <c r="D160" s="217">
        <v>0.4666666666666667</v>
      </c>
      <c r="E160" s="217">
        <v>0.35555555555555557</v>
      </c>
      <c r="F160" s="217">
        <v>0.35714285714285715</v>
      </c>
      <c r="G160" s="217">
        <v>0.38</v>
      </c>
      <c r="H160" s="217">
        <v>0.3</v>
      </c>
      <c r="I160" s="217">
        <v>0.47058823529411764</v>
      </c>
      <c r="J160" s="217">
        <v>0.4418604651162791</v>
      </c>
      <c r="K160" s="218">
        <v>0.40399002493765584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48"/>
      <c r="W160" s="252"/>
    </row>
    <row r="161" spans="1:23" ht="12.75">
      <c r="A161" s="229"/>
      <c r="B161" s="228" t="s">
        <v>353</v>
      </c>
      <c r="C161" s="217">
        <v>0.28735632183908044</v>
      </c>
      <c r="D161" s="217">
        <v>0.14444444444444443</v>
      </c>
      <c r="E161" s="217">
        <v>0.4222222222222222</v>
      </c>
      <c r="F161" s="217">
        <v>0.2619047619047619</v>
      </c>
      <c r="G161" s="217">
        <v>0.22</v>
      </c>
      <c r="H161" s="217">
        <v>0.4</v>
      </c>
      <c r="I161" s="217">
        <v>0.29411764705882354</v>
      </c>
      <c r="J161" s="217">
        <v>0.2558139534883721</v>
      </c>
      <c r="K161" s="218">
        <v>0.2593516209476309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48"/>
      <c r="W161" s="252"/>
    </row>
    <row r="162" spans="1:23" ht="12.75">
      <c r="A162" s="230"/>
      <c r="B162" s="231" t="s">
        <v>106</v>
      </c>
      <c r="C162" s="232">
        <v>87</v>
      </c>
      <c r="D162" s="233">
        <v>90</v>
      </c>
      <c r="E162" s="233">
        <v>45</v>
      </c>
      <c r="F162" s="233">
        <v>42</v>
      </c>
      <c r="G162" s="233">
        <v>50</v>
      </c>
      <c r="H162" s="233">
        <v>10</v>
      </c>
      <c r="I162" s="233">
        <v>34</v>
      </c>
      <c r="J162" s="233">
        <v>43</v>
      </c>
      <c r="K162" s="234">
        <v>401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42"/>
      <c r="W162" s="252"/>
    </row>
    <row r="163" spans="1:23" ht="12.75">
      <c r="A163" s="237" t="s">
        <v>141</v>
      </c>
      <c r="B163" s="238"/>
      <c r="C163" s="239"/>
      <c r="D163" s="240"/>
      <c r="E163" s="240"/>
      <c r="F163" s="240"/>
      <c r="G163" s="240"/>
      <c r="H163" s="240"/>
      <c r="I163" s="240"/>
      <c r="J163" s="240"/>
      <c r="K163" s="24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42"/>
      <c r="W163" s="252"/>
    </row>
    <row r="164" spans="1:23" ht="12.75">
      <c r="A164" s="78" t="s">
        <v>96</v>
      </c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4"/>
      <c r="M164" s="8"/>
      <c r="N164" s="8"/>
      <c r="O164" s="8"/>
      <c r="P164" s="8"/>
      <c r="Q164" s="8"/>
      <c r="R164" s="8"/>
      <c r="S164" s="8"/>
      <c r="T164" s="8"/>
      <c r="U164" s="8"/>
      <c r="V164" s="11"/>
      <c r="W164" s="71"/>
    </row>
    <row r="165" spans="1:23" ht="12.75">
      <c r="A165" s="219" t="s">
        <v>1</v>
      </c>
      <c r="B165" s="220"/>
      <c r="C165" s="8"/>
      <c r="D165" s="8"/>
      <c r="E165" s="8"/>
      <c r="F165" s="8"/>
      <c r="G165" s="8"/>
      <c r="H165" s="8"/>
      <c r="I165" s="8"/>
      <c r="J165" s="8"/>
      <c r="K165" s="9"/>
      <c r="L165" s="4"/>
      <c r="M165" s="10"/>
      <c r="N165" s="10"/>
      <c r="O165" s="10"/>
      <c r="P165" s="10"/>
      <c r="Q165" s="8"/>
      <c r="R165" s="8"/>
      <c r="S165" s="8"/>
      <c r="T165" s="8"/>
      <c r="U165" s="8"/>
      <c r="V165" s="11"/>
      <c r="W165" s="71"/>
    </row>
    <row r="166" spans="1:23" ht="12.75">
      <c r="A166" s="80" t="s">
        <v>299</v>
      </c>
      <c r="B166" s="220"/>
      <c r="C166" s="8"/>
      <c r="D166" s="8"/>
      <c r="E166" s="8"/>
      <c r="F166" s="8"/>
      <c r="G166" s="8"/>
      <c r="H166" s="8"/>
      <c r="I166" s="8"/>
      <c r="J166" s="8"/>
      <c r="K166" s="9"/>
      <c r="L166" s="4"/>
      <c r="M166" s="8"/>
      <c r="N166" s="8"/>
      <c r="O166" s="8"/>
      <c r="P166" s="8"/>
      <c r="Q166" s="8"/>
      <c r="R166" s="8"/>
      <c r="S166" s="8"/>
      <c r="T166" s="8"/>
      <c r="U166" s="8"/>
      <c r="V166" s="11"/>
      <c r="W166" s="71"/>
    </row>
    <row r="167" spans="1:23" ht="12.75">
      <c r="A167" s="221" t="s">
        <v>300</v>
      </c>
      <c r="B167" s="222"/>
      <c r="C167" s="14"/>
      <c r="D167" s="14"/>
      <c r="E167" s="14"/>
      <c r="F167" s="14"/>
      <c r="G167" s="14"/>
      <c r="H167" s="14"/>
      <c r="I167" s="14"/>
      <c r="J167" s="14"/>
      <c r="K167" s="15"/>
      <c r="L167" s="4"/>
      <c r="M167" s="8"/>
      <c r="N167" s="8"/>
      <c r="O167" s="8"/>
      <c r="P167" s="8"/>
      <c r="Q167" s="8"/>
      <c r="R167" s="8"/>
      <c r="S167" s="8"/>
      <c r="T167" s="8"/>
      <c r="U167" s="8"/>
      <c r="V167" s="72"/>
      <c r="W167" s="71"/>
    </row>
    <row r="168" spans="1:23" ht="4.5" customHeight="1">
      <c r="A168" s="197"/>
      <c r="B168" s="3"/>
      <c r="C168" s="83"/>
      <c r="D168" s="2"/>
      <c r="E168" s="2"/>
      <c r="F168" s="2"/>
      <c r="G168" s="2"/>
      <c r="H168" s="2"/>
      <c r="I168" s="2"/>
      <c r="J168" s="2"/>
      <c r="K168" s="3"/>
      <c r="L168" s="4"/>
      <c r="M168" s="8"/>
      <c r="N168" s="8"/>
      <c r="O168" s="8"/>
      <c r="P168" s="8"/>
      <c r="Q168" s="8"/>
      <c r="R168" s="8"/>
      <c r="S168" s="8"/>
      <c r="T168" s="8"/>
      <c r="U168" s="8"/>
      <c r="V168" s="73"/>
      <c r="W168" s="71"/>
    </row>
    <row r="169" spans="1:23" ht="14.25" customHeight="1">
      <c r="A169" s="84" t="s">
        <v>142</v>
      </c>
      <c r="B169" s="85"/>
      <c r="C169" s="21" t="s">
        <v>5</v>
      </c>
      <c r="D169" s="22" t="s">
        <v>6</v>
      </c>
      <c r="E169" s="22" t="s">
        <v>7</v>
      </c>
      <c r="F169" s="22" t="s">
        <v>8</v>
      </c>
      <c r="G169" s="22" t="s">
        <v>9</v>
      </c>
      <c r="H169" s="22" t="s">
        <v>10</v>
      </c>
      <c r="I169" s="22" t="s">
        <v>11</v>
      </c>
      <c r="J169" s="22" t="s">
        <v>12</v>
      </c>
      <c r="K169" s="86" t="s">
        <v>13</v>
      </c>
      <c r="L169" s="4"/>
      <c r="M169" s="74"/>
      <c r="N169" s="74"/>
      <c r="O169" s="74"/>
      <c r="P169" s="74"/>
      <c r="Q169" s="74"/>
      <c r="R169" s="74"/>
      <c r="S169" s="74"/>
      <c r="T169" s="74"/>
      <c r="U169" s="74"/>
      <c r="V169" s="75"/>
      <c r="W169" s="71"/>
    </row>
    <row r="170" spans="1:23" ht="12.75">
      <c r="A170" s="235" t="s">
        <v>316</v>
      </c>
      <c r="B170" s="228" t="s">
        <v>357</v>
      </c>
      <c r="C170" s="214"/>
      <c r="D170" s="214"/>
      <c r="E170" s="214"/>
      <c r="F170" s="214"/>
      <c r="G170" s="214"/>
      <c r="H170" s="214"/>
      <c r="I170" s="214"/>
      <c r="J170" s="214"/>
      <c r="K170" s="21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52"/>
    </row>
    <row r="171" spans="1:23" ht="12.75">
      <c r="A171" s="229"/>
      <c r="B171" s="228" t="s">
        <v>351</v>
      </c>
      <c r="C171" s="217">
        <v>0.3563218390804598</v>
      </c>
      <c r="D171" s="217">
        <v>0.32222222222222224</v>
      </c>
      <c r="E171" s="217">
        <v>0.35555555555555557</v>
      </c>
      <c r="F171" s="217">
        <v>0.4883720930232558</v>
      </c>
      <c r="G171" s="217">
        <v>0.48</v>
      </c>
      <c r="H171" s="217">
        <v>0.2</v>
      </c>
      <c r="I171" s="217">
        <v>0.3235294117647059</v>
      </c>
      <c r="J171" s="217">
        <v>0.3488372093023256</v>
      </c>
      <c r="K171" s="218">
        <v>0.3706467661691542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248"/>
      <c r="W171" s="252"/>
    </row>
    <row r="172" spans="1:23" ht="12.75">
      <c r="A172" s="229"/>
      <c r="B172" s="228" t="s">
        <v>352</v>
      </c>
      <c r="C172" s="217">
        <v>0.4367816091954023</v>
      </c>
      <c r="D172" s="217">
        <v>0.5555555555555556</v>
      </c>
      <c r="E172" s="217">
        <v>0.4666666666666667</v>
      </c>
      <c r="F172" s="217">
        <v>0.3023255813953488</v>
      </c>
      <c r="G172" s="217">
        <v>0.4</v>
      </c>
      <c r="H172" s="217">
        <v>0.5</v>
      </c>
      <c r="I172" s="217">
        <v>0.5</v>
      </c>
      <c r="J172" s="217">
        <v>0.46511627906976744</v>
      </c>
      <c r="K172" s="218">
        <v>0.4577114427860697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248"/>
      <c r="W172" s="252"/>
    </row>
    <row r="173" spans="1:23" ht="12.75">
      <c r="A173" s="229"/>
      <c r="B173" s="228" t="s">
        <v>353</v>
      </c>
      <c r="C173" s="217">
        <v>0.20689655172413793</v>
      </c>
      <c r="D173" s="217">
        <v>0.12222222222222222</v>
      </c>
      <c r="E173" s="217">
        <v>0.17777777777777778</v>
      </c>
      <c r="F173" s="217">
        <v>0.20930232558139536</v>
      </c>
      <c r="G173" s="217">
        <v>0.12</v>
      </c>
      <c r="H173" s="217">
        <v>0.3</v>
      </c>
      <c r="I173" s="217">
        <v>0.17647058823529413</v>
      </c>
      <c r="J173" s="217">
        <v>0.18604651162790697</v>
      </c>
      <c r="K173" s="218">
        <v>0.17164179104477612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248"/>
      <c r="W173" s="252"/>
    </row>
    <row r="174" spans="1:23" ht="12.75">
      <c r="A174" s="230"/>
      <c r="B174" s="231" t="s">
        <v>106</v>
      </c>
      <c r="C174" s="232">
        <v>87</v>
      </c>
      <c r="D174" s="233">
        <v>90</v>
      </c>
      <c r="E174" s="233">
        <v>45</v>
      </c>
      <c r="F174" s="233">
        <v>43</v>
      </c>
      <c r="G174" s="233">
        <v>50</v>
      </c>
      <c r="H174" s="233">
        <v>10</v>
      </c>
      <c r="I174" s="233">
        <v>34</v>
      </c>
      <c r="J174" s="233">
        <v>43</v>
      </c>
      <c r="K174" s="234">
        <v>402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242"/>
      <c r="W174" s="252"/>
    </row>
    <row r="175" spans="1:23" ht="12.75">
      <c r="A175" s="235" t="s">
        <v>318</v>
      </c>
      <c r="B175" s="228" t="s">
        <v>358</v>
      </c>
      <c r="C175" s="214"/>
      <c r="D175" s="214"/>
      <c r="E175" s="214"/>
      <c r="F175" s="214"/>
      <c r="G175" s="214"/>
      <c r="H175" s="214"/>
      <c r="I175" s="214"/>
      <c r="J175" s="214"/>
      <c r="K175" s="21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52"/>
    </row>
    <row r="176" spans="1:23" ht="12.75">
      <c r="A176" s="229"/>
      <c r="B176" s="228" t="s">
        <v>351</v>
      </c>
      <c r="C176" s="217">
        <v>0.10344827586206896</v>
      </c>
      <c r="D176" s="217">
        <v>0.08888888888888889</v>
      </c>
      <c r="E176" s="217">
        <v>0.06666666666666667</v>
      </c>
      <c r="F176" s="217">
        <v>0.06976744186046512</v>
      </c>
      <c r="G176" s="217">
        <v>0.04</v>
      </c>
      <c r="H176" s="217">
        <v>0.1</v>
      </c>
      <c r="I176" s="217">
        <v>0.058823529411764705</v>
      </c>
      <c r="J176" s="217">
        <v>0.20930232558139536</v>
      </c>
      <c r="K176" s="218">
        <v>0.09203980099502487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48"/>
      <c r="W176" s="252"/>
    </row>
    <row r="177" spans="1:23" ht="12.75">
      <c r="A177" s="229"/>
      <c r="B177" s="228" t="s">
        <v>352</v>
      </c>
      <c r="C177" s="217">
        <v>0.19540229885057472</v>
      </c>
      <c r="D177" s="217">
        <v>0.17777777777777778</v>
      </c>
      <c r="E177" s="217">
        <v>0.2</v>
      </c>
      <c r="F177" s="217">
        <v>0.18604651162790697</v>
      </c>
      <c r="G177" s="217">
        <v>0.2</v>
      </c>
      <c r="H177" s="217">
        <v>0.4</v>
      </c>
      <c r="I177" s="217">
        <v>0.14705882352941177</v>
      </c>
      <c r="J177" s="217">
        <v>0.32558139534883723</v>
      </c>
      <c r="K177" s="218">
        <v>0.2064676616915423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248"/>
      <c r="W177" s="252"/>
    </row>
    <row r="178" spans="1:23" ht="12.75">
      <c r="A178" s="229"/>
      <c r="B178" s="228" t="s">
        <v>353</v>
      </c>
      <c r="C178" s="217">
        <v>0.7011494252873564</v>
      </c>
      <c r="D178" s="217">
        <v>0.7333333333333333</v>
      </c>
      <c r="E178" s="217">
        <v>0.7333333333333333</v>
      </c>
      <c r="F178" s="217">
        <v>0.7441860465116279</v>
      </c>
      <c r="G178" s="217">
        <v>0.76</v>
      </c>
      <c r="H178" s="217">
        <v>0.5</v>
      </c>
      <c r="I178" s="217">
        <v>0.7941176470588235</v>
      </c>
      <c r="J178" s="217">
        <v>0.46511627906976744</v>
      </c>
      <c r="K178" s="218">
        <v>0.7014925373134329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248"/>
      <c r="W178" s="252"/>
    </row>
    <row r="179" spans="1:23" ht="12.75">
      <c r="A179" s="230"/>
      <c r="B179" s="231" t="s">
        <v>106</v>
      </c>
      <c r="C179" s="232">
        <v>87</v>
      </c>
      <c r="D179" s="233">
        <v>90</v>
      </c>
      <c r="E179" s="233">
        <v>45</v>
      </c>
      <c r="F179" s="233">
        <v>43</v>
      </c>
      <c r="G179" s="233">
        <v>50</v>
      </c>
      <c r="H179" s="233">
        <v>10</v>
      </c>
      <c r="I179" s="233">
        <v>34</v>
      </c>
      <c r="J179" s="233">
        <v>43</v>
      </c>
      <c r="K179" s="234">
        <v>402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242"/>
      <c r="W179" s="252"/>
    </row>
    <row r="180" spans="1:23" ht="12.75">
      <c r="A180" s="235" t="s">
        <v>320</v>
      </c>
      <c r="B180" s="228" t="s">
        <v>359</v>
      </c>
      <c r="C180" s="214"/>
      <c r="D180" s="214"/>
      <c r="E180" s="214"/>
      <c r="F180" s="214"/>
      <c r="G180" s="214"/>
      <c r="H180" s="214"/>
      <c r="I180" s="214"/>
      <c r="J180" s="214"/>
      <c r="K180" s="21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52"/>
    </row>
    <row r="181" spans="1:23" ht="12.75">
      <c r="A181" s="229"/>
      <c r="B181" s="228" t="s">
        <v>351</v>
      </c>
      <c r="C181" s="217">
        <v>0.4367816091954023</v>
      </c>
      <c r="D181" s="217">
        <v>0.4666666666666667</v>
      </c>
      <c r="E181" s="217">
        <v>0.28888888888888886</v>
      </c>
      <c r="F181" s="217">
        <v>0.3953488372093023</v>
      </c>
      <c r="G181" s="217">
        <v>0.5</v>
      </c>
      <c r="H181" s="217">
        <v>0.2</v>
      </c>
      <c r="I181" s="217">
        <v>0.2647058823529412</v>
      </c>
      <c r="J181" s="217">
        <v>0.3953488372093023</v>
      </c>
      <c r="K181" s="218">
        <v>0.4054726368159204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48"/>
      <c r="W181" s="252"/>
    </row>
    <row r="182" spans="1:23" ht="12.75">
      <c r="A182" s="229"/>
      <c r="B182" s="228" t="s">
        <v>352</v>
      </c>
      <c r="C182" s="217">
        <v>0.28735632183908044</v>
      </c>
      <c r="D182" s="217">
        <v>0.2777777777777778</v>
      </c>
      <c r="E182" s="217">
        <v>0.4666666666666667</v>
      </c>
      <c r="F182" s="217">
        <v>0.27906976744186046</v>
      </c>
      <c r="G182" s="217">
        <v>0.24</v>
      </c>
      <c r="H182" s="217">
        <v>0.1</v>
      </c>
      <c r="I182" s="217">
        <v>0.47058823529411764</v>
      </c>
      <c r="J182" s="217">
        <v>0.27906976744186046</v>
      </c>
      <c r="K182" s="218">
        <v>0.30845771144278605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48"/>
      <c r="W182" s="252"/>
    </row>
    <row r="183" spans="1:23" ht="12.75">
      <c r="A183" s="229"/>
      <c r="B183" s="228" t="s">
        <v>353</v>
      </c>
      <c r="C183" s="217">
        <v>0.27586206896551724</v>
      </c>
      <c r="D183" s="217">
        <v>0.25555555555555554</v>
      </c>
      <c r="E183" s="217">
        <v>0.24444444444444444</v>
      </c>
      <c r="F183" s="217">
        <v>0.32558139534883723</v>
      </c>
      <c r="G183" s="217">
        <v>0.26</v>
      </c>
      <c r="H183" s="217">
        <v>0.7</v>
      </c>
      <c r="I183" s="217">
        <v>0.2647058823529412</v>
      </c>
      <c r="J183" s="217">
        <v>0.32558139534883723</v>
      </c>
      <c r="K183" s="218">
        <v>0.2860696517412935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48"/>
      <c r="W183" s="252"/>
    </row>
    <row r="184" spans="1:23" ht="12.75">
      <c r="A184" s="230"/>
      <c r="B184" s="231" t="s">
        <v>106</v>
      </c>
      <c r="C184" s="232">
        <v>87</v>
      </c>
      <c r="D184" s="233">
        <v>90</v>
      </c>
      <c r="E184" s="233">
        <v>45</v>
      </c>
      <c r="F184" s="233">
        <v>43</v>
      </c>
      <c r="G184" s="233">
        <v>50</v>
      </c>
      <c r="H184" s="233">
        <v>10</v>
      </c>
      <c r="I184" s="233">
        <v>34</v>
      </c>
      <c r="J184" s="233">
        <v>43</v>
      </c>
      <c r="K184" s="234">
        <v>402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42"/>
      <c r="W184" s="252"/>
    </row>
    <row r="185" spans="1:23" ht="12.75">
      <c r="A185" s="235" t="s">
        <v>322</v>
      </c>
      <c r="B185" s="228" t="s">
        <v>360</v>
      </c>
      <c r="C185" s="214"/>
      <c r="D185" s="214"/>
      <c r="E185" s="214"/>
      <c r="F185" s="214"/>
      <c r="G185" s="214"/>
      <c r="H185" s="214"/>
      <c r="I185" s="214"/>
      <c r="J185" s="214"/>
      <c r="K185" s="21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52"/>
    </row>
    <row r="186" spans="1:23" ht="12.75">
      <c r="A186" s="229"/>
      <c r="B186" s="228" t="s">
        <v>351</v>
      </c>
      <c r="C186" s="217">
        <v>0.1724137931034483</v>
      </c>
      <c r="D186" s="217">
        <v>0.15555555555555556</v>
      </c>
      <c r="E186" s="217">
        <v>0.06666666666666667</v>
      </c>
      <c r="F186" s="217">
        <v>0.11627906976744186</v>
      </c>
      <c r="G186" s="217">
        <v>0.4</v>
      </c>
      <c r="H186" s="217">
        <v>0.3</v>
      </c>
      <c r="I186" s="217">
        <v>0.20588235294117646</v>
      </c>
      <c r="J186" s="217">
        <v>0.20930232558139536</v>
      </c>
      <c r="K186" s="218">
        <v>0.1890547263681592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248"/>
      <c r="W186" s="252"/>
    </row>
    <row r="187" spans="1:23" ht="12.75">
      <c r="A187" s="229"/>
      <c r="B187" s="228" t="s">
        <v>352</v>
      </c>
      <c r="C187" s="217">
        <v>0.3448275862068966</v>
      </c>
      <c r="D187" s="217">
        <v>0.5222222222222223</v>
      </c>
      <c r="E187" s="217">
        <v>0.4</v>
      </c>
      <c r="F187" s="217">
        <v>0.4186046511627907</v>
      </c>
      <c r="G187" s="217">
        <v>0.34</v>
      </c>
      <c r="H187" s="217">
        <v>0.6</v>
      </c>
      <c r="I187" s="217">
        <v>0.38235294117647056</v>
      </c>
      <c r="J187" s="217">
        <v>0.4186046511627907</v>
      </c>
      <c r="K187" s="218">
        <v>0.4154228855721393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248"/>
      <c r="W187" s="252"/>
    </row>
    <row r="188" spans="1:23" ht="12.75">
      <c r="A188" s="229"/>
      <c r="B188" s="228" t="s">
        <v>353</v>
      </c>
      <c r="C188" s="217">
        <v>0.4827586206896552</v>
      </c>
      <c r="D188" s="217">
        <v>0.32222222222222224</v>
      </c>
      <c r="E188" s="217">
        <v>0.5333333333333333</v>
      </c>
      <c r="F188" s="217">
        <v>0.46511627906976744</v>
      </c>
      <c r="G188" s="217">
        <v>0.26</v>
      </c>
      <c r="H188" s="217">
        <v>0.1</v>
      </c>
      <c r="I188" s="217">
        <v>0.4117647058823529</v>
      </c>
      <c r="J188" s="217">
        <v>0.37209302325581395</v>
      </c>
      <c r="K188" s="218">
        <v>0.39552238805970147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48"/>
      <c r="W188" s="252"/>
    </row>
    <row r="189" spans="1:23" ht="12.75">
      <c r="A189" s="246"/>
      <c r="B189" s="243" t="s">
        <v>106</v>
      </c>
      <c r="C189" s="114">
        <v>87</v>
      </c>
      <c r="D189" s="114">
        <v>90</v>
      </c>
      <c r="E189" s="114">
        <v>45</v>
      </c>
      <c r="F189" s="114">
        <v>43</v>
      </c>
      <c r="G189" s="114">
        <v>50</v>
      </c>
      <c r="H189" s="114">
        <v>10</v>
      </c>
      <c r="I189" s="114">
        <v>34</v>
      </c>
      <c r="J189" s="114">
        <v>43</v>
      </c>
      <c r="K189" s="112">
        <v>402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242"/>
      <c r="W189" s="252"/>
    </row>
    <row r="190" spans="1:23" ht="12.75">
      <c r="A190" s="247" t="s">
        <v>361</v>
      </c>
      <c r="B190" s="226" t="s">
        <v>362</v>
      </c>
      <c r="C190" s="214"/>
      <c r="D190" s="214"/>
      <c r="E190" s="214"/>
      <c r="F190" s="214"/>
      <c r="G190" s="214"/>
      <c r="H190" s="214"/>
      <c r="I190" s="214"/>
      <c r="J190" s="214"/>
      <c r="K190" s="21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52"/>
    </row>
    <row r="191" spans="1:23" ht="12.75">
      <c r="A191" s="227" t="s">
        <v>302</v>
      </c>
      <c r="B191" s="228" t="s">
        <v>363</v>
      </c>
      <c r="C191" s="217"/>
      <c r="D191" s="217"/>
      <c r="E191" s="217"/>
      <c r="F191" s="217"/>
      <c r="G191" s="217"/>
      <c r="H191" s="217"/>
      <c r="I191" s="217"/>
      <c r="J191" s="217"/>
      <c r="K191" s="2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248"/>
      <c r="W191" s="252"/>
    </row>
    <row r="192" spans="1:23" ht="12.75">
      <c r="A192" s="229"/>
      <c r="B192" s="228" t="s">
        <v>364</v>
      </c>
      <c r="C192" s="217">
        <v>0.19540229885057472</v>
      </c>
      <c r="D192" s="217">
        <v>0.2826086956521739</v>
      </c>
      <c r="E192" s="217">
        <v>0.2222222222222222</v>
      </c>
      <c r="F192" s="217">
        <v>0.20930232558139536</v>
      </c>
      <c r="G192" s="217">
        <v>0.26</v>
      </c>
      <c r="H192" s="217">
        <v>0.2</v>
      </c>
      <c r="I192" s="217">
        <v>0.17647058823529413</v>
      </c>
      <c r="J192" s="217">
        <v>0.20930232558139536</v>
      </c>
      <c r="K192" s="218">
        <v>0.22772277227722773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248"/>
      <c r="W192" s="252"/>
    </row>
    <row r="193" spans="1:23" ht="12.75">
      <c r="A193" s="249"/>
      <c r="B193" s="231" t="s">
        <v>106</v>
      </c>
      <c r="C193" s="250">
        <v>17</v>
      </c>
      <c r="D193" s="250">
        <v>26</v>
      </c>
      <c r="E193" s="250">
        <v>10</v>
      </c>
      <c r="F193" s="250">
        <v>9</v>
      </c>
      <c r="G193" s="250">
        <v>13</v>
      </c>
      <c r="H193" s="250">
        <v>2</v>
      </c>
      <c r="I193" s="250">
        <v>6</v>
      </c>
      <c r="J193" s="250">
        <v>9</v>
      </c>
      <c r="K193" s="251">
        <v>92</v>
      </c>
      <c r="L193" s="4"/>
      <c r="M193" s="8"/>
      <c r="N193" s="8"/>
      <c r="O193" s="8"/>
      <c r="P193" s="8"/>
      <c r="Q193" s="8"/>
      <c r="R193" s="8"/>
      <c r="S193" s="8"/>
      <c r="T193" s="8"/>
      <c r="U193" s="8"/>
      <c r="V193" s="248"/>
      <c r="W193" s="252"/>
    </row>
    <row r="194" spans="1:23" ht="12.75">
      <c r="A194" s="227" t="s">
        <v>309</v>
      </c>
      <c r="B194" s="228" t="s">
        <v>365</v>
      </c>
      <c r="C194" s="217"/>
      <c r="D194" s="217"/>
      <c r="E194" s="217"/>
      <c r="F194" s="217"/>
      <c r="G194" s="217"/>
      <c r="H194" s="217"/>
      <c r="I194" s="217"/>
      <c r="J194" s="217"/>
      <c r="K194" s="2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248"/>
      <c r="W194" s="252"/>
    </row>
    <row r="195" spans="1:23" ht="12.75">
      <c r="A195" s="229"/>
      <c r="B195" s="228" t="s">
        <v>364</v>
      </c>
      <c r="C195" s="217">
        <v>0.1724137931034483</v>
      </c>
      <c r="D195" s="217">
        <v>0.32608695652173914</v>
      </c>
      <c r="E195" s="217">
        <v>0.17777777777777778</v>
      </c>
      <c r="F195" s="217">
        <v>0.23255813953488372</v>
      </c>
      <c r="G195" s="217">
        <v>0.28</v>
      </c>
      <c r="H195" s="217">
        <v>0.4</v>
      </c>
      <c r="I195" s="217">
        <v>0.2647058823529412</v>
      </c>
      <c r="J195" s="217">
        <v>0.4418604651162791</v>
      </c>
      <c r="K195" s="218">
        <v>0.2698019801980198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71"/>
      <c r="W195" s="252"/>
    </row>
    <row r="196" spans="1:23" ht="12.75">
      <c r="A196" s="249"/>
      <c r="B196" s="231" t="s">
        <v>106</v>
      </c>
      <c r="C196" s="250">
        <v>15</v>
      </c>
      <c r="D196" s="250">
        <v>30</v>
      </c>
      <c r="E196" s="250">
        <v>8</v>
      </c>
      <c r="F196" s="250">
        <v>10</v>
      </c>
      <c r="G196" s="250">
        <v>14</v>
      </c>
      <c r="H196" s="250">
        <v>4</v>
      </c>
      <c r="I196" s="250">
        <v>9</v>
      </c>
      <c r="J196" s="250">
        <v>19</v>
      </c>
      <c r="K196" s="251">
        <v>109</v>
      </c>
      <c r="L196" s="4"/>
      <c r="M196" s="8"/>
      <c r="N196" s="8"/>
      <c r="O196" s="8"/>
      <c r="P196" s="8"/>
      <c r="Q196" s="8"/>
      <c r="R196" s="8"/>
      <c r="S196" s="8"/>
      <c r="T196" s="8"/>
      <c r="U196" s="8"/>
      <c r="V196" s="248"/>
      <c r="W196" s="252"/>
    </row>
    <row r="197" spans="1:23" ht="12.75">
      <c r="A197" s="227" t="s">
        <v>311</v>
      </c>
      <c r="B197" s="228" t="s">
        <v>366</v>
      </c>
      <c r="C197" s="217"/>
      <c r="D197" s="217"/>
      <c r="E197" s="217"/>
      <c r="F197" s="217"/>
      <c r="G197" s="217"/>
      <c r="H197" s="217"/>
      <c r="I197" s="217"/>
      <c r="J197" s="217"/>
      <c r="K197" s="2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248"/>
      <c r="W197" s="252"/>
    </row>
    <row r="198" spans="1:23" ht="12.75">
      <c r="A198" s="229"/>
      <c r="B198" s="228" t="s">
        <v>364</v>
      </c>
      <c r="C198" s="217">
        <v>0.12643678160919541</v>
      </c>
      <c r="D198" s="217">
        <v>0.08695652173913043</v>
      </c>
      <c r="E198" s="217">
        <v>0.08888888888888889</v>
      </c>
      <c r="F198" s="217">
        <v>0.09302325581395349</v>
      </c>
      <c r="G198" s="217">
        <v>0.12</v>
      </c>
      <c r="H198" s="217">
        <v>0.1</v>
      </c>
      <c r="I198" s="217">
        <v>0.11764705882352941</v>
      </c>
      <c r="J198" s="217">
        <v>0.09302325581395349</v>
      </c>
      <c r="K198" s="218">
        <v>0.10396039603960396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71"/>
      <c r="W198" s="252"/>
    </row>
    <row r="199" spans="1:23" ht="12.75">
      <c r="A199" s="249"/>
      <c r="B199" s="231" t="s">
        <v>106</v>
      </c>
      <c r="C199" s="250">
        <v>11</v>
      </c>
      <c r="D199" s="250">
        <v>8</v>
      </c>
      <c r="E199" s="250">
        <v>4</v>
      </c>
      <c r="F199" s="250">
        <v>4</v>
      </c>
      <c r="G199" s="250">
        <v>6</v>
      </c>
      <c r="H199" s="250">
        <v>1</v>
      </c>
      <c r="I199" s="250">
        <v>4</v>
      </c>
      <c r="J199" s="250">
        <v>4</v>
      </c>
      <c r="K199" s="251">
        <v>42</v>
      </c>
      <c r="L199" s="4"/>
      <c r="M199" s="8"/>
      <c r="N199" s="8"/>
      <c r="O199" s="8"/>
      <c r="P199" s="8"/>
      <c r="Q199" s="8"/>
      <c r="R199" s="8"/>
      <c r="S199" s="8"/>
      <c r="T199" s="8"/>
      <c r="U199" s="8"/>
      <c r="V199" s="248"/>
      <c r="W199" s="252"/>
    </row>
    <row r="200" spans="1:23" ht="12.75">
      <c r="A200" s="227" t="s">
        <v>314</v>
      </c>
      <c r="B200" s="228" t="s">
        <v>367</v>
      </c>
      <c r="C200" s="217"/>
      <c r="D200" s="217"/>
      <c r="E200" s="217"/>
      <c r="F200" s="217"/>
      <c r="G200" s="217"/>
      <c r="H200" s="217"/>
      <c r="I200" s="217"/>
      <c r="J200" s="217"/>
      <c r="K200" s="21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248"/>
      <c r="W200" s="252"/>
    </row>
    <row r="201" spans="1:23" ht="12.75">
      <c r="A201" s="229"/>
      <c r="B201" s="228" t="s">
        <v>364</v>
      </c>
      <c r="C201" s="217">
        <v>0.4827586206896552</v>
      </c>
      <c r="D201" s="217">
        <v>0.40217391304347827</v>
      </c>
      <c r="E201" s="217">
        <v>0.5777777777777777</v>
      </c>
      <c r="F201" s="217">
        <v>0.3488372093023256</v>
      </c>
      <c r="G201" s="217">
        <v>0.46</v>
      </c>
      <c r="H201" s="217">
        <v>0.2</v>
      </c>
      <c r="I201" s="217">
        <v>0.6764705882352942</v>
      </c>
      <c r="J201" s="217">
        <v>0.4186046511627907</v>
      </c>
      <c r="K201" s="218">
        <v>0.4603960396039604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71"/>
      <c r="W201" s="252"/>
    </row>
    <row r="202" spans="1:23" ht="12.75">
      <c r="A202" s="249"/>
      <c r="B202" s="231" t="s">
        <v>106</v>
      </c>
      <c r="C202" s="250">
        <v>42</v>
      </c>
      <c r="D202" s="250">
        <v>37</v>
      </c>
      <c r="E202" s="250">
        <v>26</v>
      </c>
      <c r="F202" s="250">
        <v>15</v>
      </c>
      <c r="G202" s="250">
        <v>23</v>
      </c>
      <c r="H202" s="250">
        <v>2</v>
      </c>
      <c r="I202" s="250">
        <v>23</v>
      </c>
      <c r="J202" s="250">
        <v>18</v>
      </c>
      <c r="K202" s="251">
        <v>186</v>
      </c>
      <c r="L202" s="4"/>
      <c r="M202" s="8"/>
      <c r="N202" s="8"/>
      <c r="O202" s="8"/>
      <c r="P202" s="8"/>
      <c r="Q202" s="8"/>
      <c r="R202" s="8"/>
      <c r="S202" s="8"/>
      <c r="T202" s="8"/>
      <c r="U202" s="8"/>
      <c r="V202" s="248"/>
      <c r="W202" s="252"/>
    </row>
    <row r="203" spans="1:23" ht="12.75">
      <c r="A203" s="227" t="s">
        <v>316</v>
      </c>
      <c r="B203" s="228" t="s">
        <v>368</v>
      </c>
      <c r="C203" s="217"/>
      <c r="D203" s="217"/>
      <c r="E203" s="217"/>
      <c r="F203" s="217"/>
      <c r="G203" s="217"/>
      <c r="H203" s="217"/>
      <c r="I203" s="217"/>
      <c r="J203" s="217"/>
      <c r="K203" s="21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48"/>
      <c r="W203" s="252"/>
    </row>
    <row r="204" spans="1:23" ht="12.75">
      <c r="A204" s="229"/>
      <c r="B204" s="228" t="s">
        <v>364</v>
      </c>
      <c r="C204" s="217">
        <v>0.5402298850574713</v>
      </c>
      <c r="D204" s="217">
        <v>0.6739130434782609</v>
      </c>
      <c r="E204" s="217">
        <v>0.6222222222222222</v>
      </c>
      <c r="F204" s="217">
        <v>0.813953488372093</v>
      </c>
      <c r="G204" s="217">
        <v>0.62</v>
      </c>
      <c r="H204" s="217">
        <v>0.6</v>
      </c>
      <c r="I204" s="217">
        <v>0.5294117647058824</v>
      </c>
      <c r="J204" s="217">
        <v>0.6046511627906976</v>
      </c>
      <c r="K204" s="218">
        <v>0.6262376237623762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71"/>
      <c r="W204" s="252"/>
    </row>
    <row r="205" spans="1:23" ht="12.75">
      <c r="A205" s="249"/>
      <c r="B205" s="231" t="s">
        <v>106</v>
      </c>
      <c r="C205" s="250">
        <v>47</v>
      </c>
      <c r="D205" s="250">
        <v>62</v>
      </c>
      <c r="E205" s="250">
        <v>28</v>
      </c>
      <c r="F205" s="250">
        <v>35</v>
      </c>
      <c r="G205" s="250">
        <v>31</v>
      </c>
      <c r="H205" s="250">
        <v>6</v>
      </c>
      <c r="I205" s="250">
        <v>18</v>
      </c>
      <c r="J205" s="250">
        <v>26</v>
      </c>
      <c r="K205" s="251">
        <v>253</v>
      </c>
      <c r="L205" s="4"/>
      <c r="M205" s="8"/>
      <c r="N205" s="8"/>
      <c r="O205" s="8"/>
      <c r="P205" s="8"/>
      <c r="Q205" s="8"/>
      <c r="R205" s="8"/>
      <c r="S205" s="8"/>
      <c r="T205" s="8"/>
      <c r="U205" s="8"/>
      <c r="V205" s="248"/>
      <c r="W205" s="252"/>
    </row>
    <row r="206" spans="1:23" ht="12.75">
      <c r="A206" s="227" t="s">
        <v>318</v>
      </c>
      <c r="B206" s="228" t="s">
        <v>369</v>
      </c>
      <c r="C206" s="217"/>
      <c r="D206" s="217"/>
      <c r="E206" s="217"/>
      <c r="F206" s="217"/>
      <c r="G206" s="217"/>
      <c r="H206" s="217"/>
      <c r="I206" s="217"/>
      <c r="J206" s="217"/>
      <c r="K206" s="21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248"/>
      <c r="W206" s="252"/>
    </row>
    <row r="207" spans="1:23" ht="12.75">
      <c r="A207" s="229"/>
      <c r="B207" s="228" t="s">
        <v>364</v>
      </c>
      <c r="C207" s="217">
        <v>0.7011494252873564</v>
      </c>
      <c r="D207" s="217">
        <v>0.5978260869565217</v>
      </c>
      <c r="E207" s="217">
        <v>0.7333333333333333</v>
      </c>
      <c r="F207" s="217">
        <v>0.6511627906976745</v>
      </c>
      <c r="G207" s="217">
        <v>0.74</v>
      </c>
      <c r="H207" s="217">
        <v>0.5</v>
      </c>
      <c r="I207" s="217">
        <v>0.6470588235294118</v>
      </c>
      <c r="J207" s="217">
        <v>0.5813953488372093</v>
      </c>
      <c r="K207" s="218">
        <v>0.6584158415841584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71"/>
      <c r="W207" s="252"/>
    </row>
    <row r="208" spans="1:23" ht="12.75">
      <c r="A208" s="249"/>
      <c r="B208" s="231" t="s">
        <v>106</v>
      </c>
      <c r="C208" s="250">
        <v>61</v>
      </c>
      <c r="D208" s="250">
        <v>55</v>
      </c>
      <c r="E208" s="250">
        <v>33</v>
      </c>
      <c r="F208" s="250">
        <v>28</v>
      </c>
      <c r="G208" s="250">
        <v>37</v>
      </c>
      <c r="H208" s="250">
        <v>5</v>
      </c>
      <c r="I208" s="250">
        <v>22</v>
      </c>
      <c r="J208" s="250">
        <v>25</v>
      </c>
      <c r="K208" s="251">
        <v>266</v>
      </c>
      <c r="L208" s="4"/>
      <c r="M208" s="8"/>
      <c r="N208" s="8"/>
      <c r="O208" s="8"/>
      <c r="P208" s="8"/>
      <c r="Q208" s="8"/>
      <c r="R208" s="8"/>
      <c r="S208" s="8"/>
      <c r="T208" s="8"/>
      <c r="U208" s="8"/>
      <c r="V208" s="248"/>
      <c r="W208" s="252"/>
    </row>
    <row r="209" spans="1:23" ht="12.75">
      <c r="A209" s="227" t="s">
        <v>320</v>
      </c>
      <c r="B209" s="228" t="s">
        <v>370</v>
      </c>
      <c r="C209" s="217"/>
      <c r="D209" s="217"/>
      <c r="E209" s="217"/>
      <c r="F209" s="217"/>
      <c r="G209" s="217"/>
      <c r="H209" s="217"/>
      <c r="I209" s="217"/>
      <c r="J209" s="217"/>
      <c r="K209" s="21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48"/>
      <c r="W209" s="252"/>
    </row>
    <row r="210" spans="1:23" ht="12.75">
      <c r="A210" s="229"/>
      <c r="B210" s="228" t="s">
        <v>364</v>
      </c>
      <c r="C210" s="217">
        <v>0.42528735632183906</v>
      </c>
      <c r="D210" s="217">
        <v>0.1956521739130435</v>
      </c>
      <c r="E210" s="217">
        <v>0.24444444444444444</v>
      </c>
      <c r="F210" s="217">
        <v>0.3023255813953488</v>
      </c>
      <c r="G210" s="217">
        <v>0.24</v>
      </c>
      <c r="H210" s="217">
        <v>0.3</v>
      </c>
      <c r="I210" s="217">
        <v>0.14705882352941177</v>
      </c>
      <c r="J210" s="217">
        <v>0.3023255813953488</v>
      </c>
      <c r="K210" s="218">
        <v>0.27722772277227725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71"/>
      <c r="W210" s="252"/>
    </row>
    <row r="211" spans="1:23" ht="12.75">
      <c r="A211" s="249"/>
      <c r="B211" s="231" t="s">
        <v>106</v>
      </c>
      <c r="C211" s="250">
        <v>37</v>
      </c>
      <c r="D211" s="250">
        <v>18</v>
      </c>
      <c r="E211" s="250">
        <v>11</v>
      </c>
      <c r="F211" s="250">
        <v>13</v>
      </c>
      <c r="G211" s="250">
        <v>12</v>
      </c>
      <c r="H211" s="250">
        <v>3</v>
      </c>
      <c r="I211" s="250">
        <v>5</v>
      </c>
      <c r="J211" s="250">
        <v>13</v>
      </c>
      <c r="K211" s="251">
        <v>112</v>
      </c>
      <c r="L211" s="4"/>
      <c r="M211" s="8"/>
      <c r="N211" s="8"/>
      <c r="O211" s="8"/>
      <c r="P211" s="8"/>
      <c r="Q211" s="8"/>
      <c r="R211" s="8"/>
      <c r="S211" s="8"/>
      <c r="T211" s="8"/>
      <c r="U211" s="8"/>
      <c r="V211" s="248"/>
      <c r="W211" s="252"/>
    </row>
    <row r="212" spans="1:23" ht="12.75">
      <c r="A212" s="227" t="s">
        <v>322</v>
      </c>
      <c r="B212" s="228" t="s">
        <v>371</v>
      </c>
      <c r="C212" s="217"/>
      <c r="D212" s="217"/>
      <c r="E212" s="217"/>
      <c r="F212" s="217"/>
      <c r="G212" s="217"/>
      <c r="H212" s="217"/>
      <c r="I212" s="217"/>
      <c r="J212" s="217"/>
      <c r="K212" s="21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248"/>
      <c r="W212" s="252"/>
    </row>
    <row r="213" spans="1:23" ht="12.75">
      <c r="A213" s="229"/>
      <c r="B213" s="228" t="s">
        <v>364</v>
      </c>
      <c r="C213" s="217">
        <v>0.20689655172413793</v>
      </c>
      <c r="D213" s="217">
        <v>0.33695652173913043</v>
      </c>
      <c r="E213" s="217">
        <v>0.2</v>
      </c>
      <c r="F213" s="217">
        <v>0.32558139534883723</v>
      </c>
      <c r="G213" s="217">
        <v>0.18</v>
      </c>
      <c r="H213" s="217">
        <v>0.2</v>
      </c>
      <c r="I213" s="217">
        <v>0.17647058823529413</v>
      </c>
      <c r="J213" s="217">
        <v>0.20930232558139536</v>
      </c>
      <c r="K213" s="218">
        <v>0.24257425742574257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71"/>
      <c r="W213" s="252"/>
    </row>
    <row r="214" spans="1:23" ht="12.75">
      <c r="A214" s="249"/>
      <c r="B214" s="231" t="s">
        <v>106</v>
      </c>
      <c r="C214" s="250">
        <v>18</v>
      </c>
      <c r="D214" s="250">
        <v>31</v>
      </c>
      <c r="E214" s="250">
        <v>9</v>
      </c>
      <c r="F214" s="250">
        <v>14</v>
      </c>
      <c r="G214" s="250">
        <v>9</v>
      </c>
      <c r="H214" s="250">
        <v>2</v>
      </c>
      <c r="I214" s="250">
        <v>6</v>
      </c>
      <c r="J214" s="250">
        <v>9</v>
      </c>
      <c r="K214" s="251">
        <v>98</v>
      </c>
      <c r="L214" s="4"/>
      <c r="M214" s="8"/>
      <c r="N214" s="8"/>
      <c r="O214" s="8"/>
      <c r="P214" s="8"/>
      <c r="Q214" s="8"/>
      <c r="R214" s="8"/>
      <c r="S214" s="8"/>
      <c r="T214" s="8"/>
      <c r="U214" s="8"/>
      <c r="V214" s="248"/>
      <c r="W214" s="252"/>
    </row>
    <row r="215" spans="1:23" ht="12.75">
      <c r="A215" s="227" t="s">
        <v>324</v>
      </c>
      <c r="B215" s="228" t="s">
        <v>372</v>
      </c>
      <c r="C215" s="217"/>
      <c r="D215" s="217"/>
      <c r="E215" s="217"/>
      <c r="F215" s="217"/>
      <c r="G215" s="217"/>
      <c r="H215" s="217"/>
      <c r="I215" s="217"/>
      <c r="J215" s="217"/>
      <c r="K215" s="21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248"/>
      <c r="W215" s="252"/>
    </row>
    <row r="216" spans="1:23" ht="12.75">
      <c r="A216" s="229"/>
      <c r="B216" s="228" t="s">
        <v>364</v>
      </c>
      <c r="C216" s="217">
        <v>0.14942528735632185</v>
      </c>
      <c r="D216" s="217">
        <v>0.05434782608695652</v>
      </c>
      <c r="E216" s="217">
        <v>0.1111111111111111</v>
      </c>
      <c r="F216" s="217">
        <v>0.046511627906976744</v>
      </c>
      <c r="G216" s="217">
        <v>0.1</v>
      </c>
      <c r="H216" s="217">
        <v>0.4</v>
      </c>
      <c r="I216" s="217">
        <v>0.17647058823529413</v>
      </c>
      <c r="J216" s="217">
        <v>0.06976744186046512</v>
      </c>
      <c r="K216" s="218">
        <v>0.10643564356435643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248"/>
      <c r="W216" s="252"/>
    </row>
    <row r="217" spans="1:23" ht="12.75">
      <c r="A217" s="246"/>
      <c r="B217" s="243" t="s">
        <v>106</v>
      </c>
      <c r="C217" s="250">
        <v>13</v>
      </c>
      <c r="D217" s="250">
        <v>5</v>
      </c>
      <c r="E217" s="250">
        <v>5</v>
      </c>
      <c r="F217" s="250">
        <v>2</v>
      </c>
      <c r="G217" s="250">
        <v>5</v>
      </c>
      <c r="H217" s="250">
        <v>4</v>
      </c>
      <c r="I217" s="250">
        <v>6</v>
      </c>
      <c r="J217" s="250">
        <v>3</v>
      </c>
      <c r="K217" s="251">
        <v>43</v>
      </c>
      <c r="L217" s="4"/>
      <c r="M217" s="8"/>
      <c r="N217" s="8"/>
      <c r="O217" s="8"/>
      <c r="P217" s="8"/>
      <c r="Q217" s="8"/>
      <c r="R217" s="8"/>
      <c r="S217" s="8"/>
      <c r="T217" s="8"/>
      <c r="U217" s="8"/>
      <c r="V217" s="248"/>
      <c r="W217" s="252"/>
    </row>
    <row r="218" spans="1:23" ht="12.75" customHeight="1">
      <c r="A218" s="191" t="s">
        <v>141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4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71"/>
    </row>
    <row r="219" spans="1:23" ht="12.75">
      <c r="A219" s="409">
        <v>38100</v>
      </c>
      <c r="B219" s="409"/>
      <c r="C219" s="71"/>
      <c r="D219" s="71"/>
      <c r="E219" s="71"/>
      <c r="F219" s="71"/>
      <c r="G219" s="71"/>
      <c r="H219" s="71"/>
      <c r="I219" s="71"/>
      <c r="J219" s="71"/>
      <c r="K219" s="71"/>
      <c r="M219" s="71"/>
      <c r="N219" s="71"/>
      <c r="O219" s="71"/>
      <c r="P219" s="71"/>
      <c r="Q219" s="71"/>
      <c r="R219" s="71"/>
      <c r="S219" s="71"/>
      <c r="T219" s="71"/>
      <c r="U219" s="71"/>
      <c r="V219" s="45"/>
      <c r="W219" s="71"/>
    </row>
    <row r="220" spans="3:23" ht="12.75">
      <c r="C220" s="192"/>
      <c r="D220" s="192"/>
      <c r="E220" s="192"/>
      <c r="F220" s="192"/>
      <c r="G220" s="192"/>
      <c r="H220" s="192"/>
      <c r="I220" s="192"/>
      <c r="J220" s="192"/>
      <c r="K220" s="192"/>
      <c r="M220" s="71"/>
      <c r="N220" s="71"/>
      <c r="O220" s="71"/>
      <c r="P220" s="71"/>
      <c r="Q220" s="71"/>
      <c r="R220" s="71"/>
      <c r="S220" s="71"/>
      <c r="T220" s="71"/>
      <c r="U220" s="71"/>
      <c r="V220" s="45"/>
      <c r="W220" s="71"/>
    </row>
    <row r="221" spans="3:23" ht="12.75">
      <c r="C221" s="192"/>
      <c r="D221" s="192"/>
      <c r="E221" s="192"/>
      <c r="F221" s="192"/>
      <c r="G221" s="192"/>
      <c r="H221" s="192"/>
      <c r="I221" s="192"/>
      <c r="J221" s="192"/>
      <c r="K221" s="192"/>
      <c r="M221" s="71"/>
      <c r="N221" s="71"/>
      <c r="O221" s="71"/>
      <c r="P221" s="71"/>
      <c r="Q221" s="71"/>
      <c r="R221" s="71"/>
      <c r="S221" s="71"/>
      <c r="T221" s="71"/>
      <c r="U221" s="71"/>
      <c r="V221" s="45"/>
      <c r="W221" s="71"/>
    </row>
    <row r="222" spans="13:23" ht="12.75">
      <c r="M222" s="71"/>
      <c r="N222" s="71"/>
      <c r="O222" s="71"/>
      <c r="P222" s="71"/>
      <c r="Q222" s="71"/>
      <c r="R222" s="71"/>
      <c r="S222" s="71"/>
      <c r="T222" s="71"/>
      <c r="U222" s="71"/>
      <c r="V222" s="45"/>
      <c r="W222" s="71"/>
    </row>
    <row r="223" spans="13:23" ht="12.75">
      <c r="M223" s="71"/>
      <c r="N223" s="71"/>
      <c r="O223" s="71"/>
      <c r="P223" s="71"/>
      <c r="Q223" s="71"/>
      <c r="R223" s="71"/>
      <c r="S223" s="71"/>
      <c r="T223" s="71"/>
      <c r="U223" s="71"/>
      <c r="V223" s="45"/>
      <c r="W223" s="71"/>
    </row>
    <row r="224" spans="13:23" ht="12.75">
      <c r="M224" s="71"/>
      <c r="N224" s="71"/>
      <c r="O224" s="71"/>
      <c r="P224" s="71"/>
      <c r="Q224" s="71"/>
      <c r="R224" s="71"/>
      <c r="S224" s="71"/>
      <c r="T224" s="71"/>
      <c r="U224" s="71"/>
      <c r="V224" s="45"/>
      <c r="W224" s="71"/>
    </row>
    <row r="225" spans="13:23" ht="12.75">
      <c r="M225" s="71"/>
      <c r="N225" s="71"/>
      <c r="O225" s="71"/>
      <c r="P225" s="71"/>
      <c r="Q225" s="71"/>
      <c r="R225" s="71"/>
      <c r="S225" s="71"/>
      <c r="T225" s="71"/>
      <c r="U225" s="71"/>
      <c r="V225" s="45"/>
      <c r="W225" s="71"/>
    </row>
    <row r="226" spans="13:23" ht="12.75">
      <c r="M226" s="71"/>
      <c r="N226" s="71"/>
      <c r="O226" s="71"/>
      <c r="P226" s="71"/>
      <c r="Q226" s="71"/>
      <c r="R226" s="71"/>
      <c r="S226" s="71"/>
      <c r="T226" s="71"/>
      <c r="U226" s="71"/>
      <c r="V226" s="45"/>
      <c r="W226" s="71"/>
    </row>
    <row r="227" spans="13:23" ht="12.75">
      <c r="M227" s="71"/>
      <c r="N227" s="71"/>
      <c r="O227" s="71"/>
      <c r="P227" s="71"/>
      <c r="Q227" s="71"/>
      <c r="R227" s="71"/>
      <c r="S227" s="71"/>
      <c r="T227" s="71"/>
      <c r="U227" s="71"/>
      <c r="V227" s="45"/>
      <c r="W227" s="71"/>
    </row>
    <row r="228" spans="13:23" ht="12.75">
      <c r="M228" s="71"/>
      <c r="N228" s="71"/>
      <c r="O228" s="71"/>
      <c r="P228" s="71"/>
      <c r="Q228" s="71"/>
      <c r="R228" s="71"/>
      <c r="S228" s="71"/>
      <c r="T228" s="71"/>
      <c r="U228" s="71"/>
      <c r="V228" s="45"/>
      <c r="W228" s="71"/>
    </row>
  </sheetData>
  <mergeCells count="1">
    <mergeCell ref="A219:B219"/>
  </mergeCells>
  <printOptions horizontalCentered="1"/>
  <pageMargins left="0.25" right="0.25" top="0.68" bottom="0.57" header="0.5" footer="0.24"/>
  <pageSetup horizontalDpi="300" verticalDpi="300" orientation="portrait" scale="92" r:id="rId1"/>
  <rowBreaks count="3" manualBreakCount="3">
    <brk id="52" max="10" man="1"/>
    <brk id="108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5.28125" style="344" customWidth="1"/>
    <col min="2" max="2" width="9.140625" style="344" customWidth="1"/>
    <col min="3" max="3" width="14.140625" style="344" customWidth="1"/>
    <col min="4" max="4" width="3.57421875" style="344" customWidth="1"/>
    <col min="5" max="5" width="6.140625" style="344" customWidth="1"/>
    <col min="6" max="16384" width="9.140625" style="344" customWidth="1"/>
  </cols>
  <sheetData>
    <row r="1" ht="15.75" customHeight="1">
      <c r="D1" s="345">
        <v>3</v>
      </c>
    </row>
    <row r="2" spans="1:8" ht="15.75">
      <c r="A2" s="346" t="s">
        <v>96</v>
      </c>
      <c r="B2" s="347"/>
      <c r="C2" s="347"/>
      <c r="D2" s="347"/>
      <c r="E2" s="347"/>
      <c r="F2" s="347"/>
      <c r="G2" s="347"/>
      <c r="H2" s="347"/>
    </row>
    <row r="3" spans="1:8" ht="15.75">
      <c r="A3" s="348" t="s">
        <v>1</v>
      </c>
      <c r="B3" s="347"/>
      <c r="C3" s="347"/>
      <c r="D3" s="347"/>
      <c r="E3" s="347"/>
      <c r="F3" s="347"/>
      <c r="G3" s="347"/>
      <c r="H3" s="347"/>
    </row>
    <row r="4" spans="1:8" ht="11.25">
      <c r="A4" s="347"/>
      <c r="B4" s="347"/>
      <c r="C4" s="347"/>
      <c r="D4" s="347"/>
      <c r="E4" s="347"/>
      <c r="F4" s="347"/>
      <c r="G4" s="347"/>
      <c r="H4" s="347"/>
    </row>
    <row r="5" spans="1:8" ht="15">
      <c r="A5" s="349" t="s">
        <v>378</v>
      </c>
      <c r="B5" s="347"/>
      <c r="C5" s="347"/>
      <c r="D5" s="347"/>
      <c r="E5" s="347"/>
      <c r="F5" s="347"/>
      <c r="G5" s="347"/>
      <c r="H5" s="347"/>
    </row>
    <row r="6" spans="1:8" ht="11.25">
      <c r="A6" s="347"/>
      <c r="B6" s="347"/>
      <c r="C6" s="347"/>
      <c r="D6" s="347"/>
      <c r="E6" s="347"/>
      <c r="F6" s="347"/>
      <c r="G6" s="347"/>
      <c r="H6" s="347"/>
    </row>
    <row r="7" spans="1:5" ht="12.75">
      <c r="A7" s="350"/>
      <c r="B7" s="350"/>
      <c r="C7" s="350"/>
      <c r="D7" s="350"/>
      <c r="E7" s="350"/>
    </row>
    <row r="8" spans="1:5" ht="3" customHeight="1">
      <c r="A8" s="351"/>
      <c r="B8" s="352"/>
      <c r="C8" s="353"/>
      <c r="D8" s="354"/>
      <c r="E8" s="350"/>
    </row>
    <row r="9" spans="1:5" ht="12.75">
      <c r="A9" s="351"/>
      <c r="B9" s="351"/>
      <c r="C9" s="353"/>
      <c r="D9" s="354"/>
      <c r="E9" s="355"/>
    </row>
    <row r="10" spans="1:7" ht="12.75">
      <c r="A10" s="356"/>
      <c r="B10" s="357"/>
      <c r="C10" s="358"/>
      <c r="D10" s="359"/>
      <c r="E10" s="350"/>
      <c r="F10" s="347"/>
      <c r="G10" s="347"/>
    </row>
    <row r="11" spans="1:7" ht="12.75">
      <c r="A11" s="360" t="s">
        <v>379</v>
      </c>
      <c r="B11" s="361"/>
      <c r="C11" s="362">
        <v>1292</v>
      </c>
      <c r="D11" s="363"/>
      <c r="E11" s="350"/>
      <c r="F11" s="347"/>
      <c r="G11" s="347"/>
    </row>
    <row r="12" spans="1:5" ht="12.75">
      <c r="A12" s="364"/>
      <c r="B12" s="356"/>
      <c r="C12" s="365"/>
      <c r="D12" s="354"/>
      <c r="E12" s="350"/>
    </row>
    <row r="13" spans="1:5" ht="12.75">
      <c r="A13" s="366" t="s">
        <v>380</v>
      </c>
      <c r="B13" s="367">
        <v>-3</v>
      </c>
      <c r="C13" s="365"/>
      <c r="D13" s="354"/>
      <c r="E13" s="350"/>
    </row>
    <row r="14" spans="1:5" ht="12.75">
      <c r="A14" s="366"/>
      <c r="B14" s="356"/>
      <c r="C14" s="365"/>
      <c r="D14" s="354"/>
      <c r="E14" s="350"/>
    </row>
    <row r="15" spans="1:5" ht="12.75">
      <c r="A15" s="368" t="s">
        <v>381</v>
      </c>
      <c r="B15" s="357"/>
      <c r="C15" s="369">
        <v>1289</v>
      </c>
      <c r="D15" s="363"/>
      <c r="E15" s="350"/>
    </row>
    <row r="16" spans="1:5" ht="12.75">
      <c r="A16" s="370"/>
      <c r="B16" s="356"/>
      <c r="C16" s="365"/>
      <c r="D16" s="354"/>
      <c r="E16" s="350"/>
    </row>
    <row r="17" spans="1:5" ht="12.75">
      <c r="A17" s="371" t="s">
        <v>382</v>
      </c>
      <c r="B17" s="372">
        <v>-173</v>
      </c>
      <c r="C17" s="365"/>
      <c r="D17" s="354"/>
      <c r="E17" s="350"/>
    </row>
    <row r="18" spans="1:5" ht="12.75">
      <c r="A18" s="370"/>
      <c r="B18" s="373"/>
      <c r="C18" s="365"/>
      <c r="D18" s="354"/>
      <c r="E18" s="350"/>
    </row>
    <row r="19" spans="1:7" ht="12.75">
      <c r="A19" s="368" t="s">
        <v>383</v>
      </c>
      <c r="B19" s="374"/>
      <c r="C19" s="369">
        <v>1116</v>
      </c>
      <c r="D19" s="363"/>
      <c r="E19" s="375"/>
      <c r="F19" s="375"/>
      <c r="G19" s="376"/>
    </row>
    <row r="20" spans="1:6" ht="12.75">
      <c r="A20" s="370"/>
      <c r="B20" s="373"/>
      <c r="C20" s="365"/>
      <c r="D20" s="354"/>
      <c r="E20" s="377"/>
      <c r="F20" s="377"/>
    </row>
    <row r="21" spans="1:7" ht="12.75">
      <c r="A21" s="371" t="s">
        <v>384</v>
      </c>
      <c r="B21" s="372">
        <v>21</v>
      </c>
      <c r="C21" s="365"/>
      <c r="D21" s="354"/>
      <c r="E21" s="375"/>
      <c r="F21" s="375"/>
      <c r="G21" s="376"/>
    </row>
    <row r="22" spans="1:7" ht="12.75">
      <c r="A22" s="378"/>
      <c r="B22" s="356"/>
      <c r="C22" s="365"/>
      <c r="D22" s="354"/>
      <c r="E22" s="375"/>
      <c r="F22" s="379"/>
      <c r="G22" s="376"/>
    </row>
    <row r="23" spans="1:7" ht="12.75">
      <c r="A23" s="371" t="s">
        <v>385</v>
      </c>
      <c r="B23" s="372">
        <v>691</v>
      </c>
      <c r="C23" s="365"/>
      <c r="D23" s="354"/>
      <c r="E23" s="375"/>
      <c r="G23" s="376"/>
    </row>
    <row r="24" spans="1:6" ht="12.75">
      <c r="A24" s="370"/>
      <c r="B24" s="356"/>
      <c r="C24" s="365"/>
      <c r="D24" s="354"/>
      <c r="E24" s="350"/>
      <c r="F24" s="379"/>
    </row>
    <row r="25" spans="1:7" ht="12.75">
      <c r="A25" s="368" t="s">
        <v>62</v>
      </c>
      <c r="B25" s="380"/>
      <c r="C25" s="369">
        <v>404</v>
      </c>
      <c r="D25" s="363"/>
      <c r="E25" s="350"/>
      <c r="F25" s="379"/>
      <c r="G25" s="376"/>
    </row>
    <row r="26" spans="1:5" ht="12.75">
      <c r="A26" s="370"/>
      <c r="B26" s="356"/>
      <c r="C26" s="365"/>
      <c r="D26" s="354"/>
      <c r="E26" s="350"/>
    </row>
    <row r="27" spans="1:7" ht="12.75">
      <c r="A27" s="381" t="s">
        <v>386</v>
      </c>
      <c r="B27" s="382"/>
      <c r="C27" s="383">
        <v>0.36200716845878134</v>
      </c>
      <c r="D27" s="384"/>
      <c r="E27" s="350"/>
      <c r="G27" s="376"/>
    </row>
    <row r="28" spans="1:7" ht="12.75">
      <c r="A28" s="370"/>
      <c r="B28" s="356"/>
      <c r="C28" s="365"/>
      <c r="D28" s="354"/>
      <c r="E28" s="350"/>
      <c r="G28" s="376"/>
    </row>
    <row r="29" spans="1:7" ht="12.75">
      <c r="A29" s="385" t="s">
        <v>387</v>
      </c>
      <c r="B29" s="357"/>
      <c r="C29" s="386">
        <v>0.3689497716894977</v>
      </c>
      <c r="D29" s="384"/>
      <c r="E29" s="350"/>
      <c r="G29" s="376"/>
    </row>
    <row r="30" ht="11.25">
      <c r="G30" s="376"/>
    </row>
    <row r="31" ht="11.25">
      <c r="A31" s="344" t="s">
        <v>388</v>
      </c>
    </row>
    <row r="32" ht="11.25">
      <c r="G32" s="376"/>
    </row>
    <row r="33" spans="3:7" ht="11.25">
      <c r="C33" s="376"/>
      <c r="D33" s="376"/>
      <c r="G33" s="376"/>
    </row>
    <row r="34" spans="1:7" ht="11.25">
      <c r="A34" s="387">
        <v>38110</v>
      </c>
      <c r="C34" s="376"/>
      <c r="D34" s="376"/>
      <c r="G34" s="376"/>
    </row>
    <row r="35" spans="3:7" ht="11.25">
      <c r="C35" s="376"/>
      <c r="D35" s="376"/>
      <c r="G35" s="376"/>
    </row>
    <row r="36" spans="3:7" ht="11.25">
      <c r="C36" s="376"/>
      <c r="D36" s="376"/>
      <c r="G36" s="376"/>
    </row>
    <row r="37" spans="3:7" ht="11.25">
      <c r="C37" s="376"/>
      <c r="D37" s="376"/>
      <c r="G37" s="376"/>
    </row>
    <row r="38" spans="3:7" ht="11.25">
      <c r="C38" s="376"/>
      <c r="D38" s="376"/>
      <c r="G38" s="376"/>
    </row>
    <row r="39" spans="3:7" ht="11.25">
      <c r="C39" s="376"/>
      <c r="D39" s="376"/>
      <c r="G39" s="376"/>
    </row>
    <row r="41" spans="3:7" ht="11.25">
      <c r="C41" s="376"/>
      <c r="D41" s="376"/>
      <c r="G41" s="376"/>
    </row>
    <row r="42" spans="3:7" ht="11.25">
      <c r="C42" s="376"/>
      <c r="D42" s="376"/>
      <c r="G42" s="376"/>
    </row>
    <row r="43" spans="3:7" ht="11.25">
      <c r="C43" s="376"/>
      <c r="D43" s="376"/>
      <c r="G43" s="376"/>
    </row>
    <row r="44" spans="3:7" ht="11.25">
      <c r="C44" s="376"/>
      <c r="D44" s="376"/>
      <c r="G44" s="376"/>
    </row>
    <row r="45" spans="3:7" ht="11.25">
      <c r="C45" s="376"/>
      <c r="D45" s="376"/>
      <c r="G45" s="376"/>
    </row>
    <row r="47" spans="3:7" ht="11.25">
      <c r="C47" s="376"/>
      <c r="D47" s="376"/>
      <c r="G47" s="376"/>
    </row>
    <row r="48" spans="3:7" ht="11.25">
      <c r="C48" s="376"/>
      <c r="D48" s="376"/>
      <c r="G48" s="376"/>
    </row>
    <row r="49" spans="3:7" ht="11.25">
      <c r="C49" s="376"/>
      <c r="D49" s="376"/>
      <c r="G49" s="376"/>
    </row>
    <row r="50" spans="3:7" ht="11.25">
      <c r="C50" s="376"/>
      <c r="D50" s="376"/>
      <c r="G50" s="376"/>
    </row>
    <row r="51" spans="3:7" ht="11.25">
      <c r="C51" s="376"/>
      <c r="D51" s="376"/>
      <c r="G51" s="376"/>
    </row>
    <row r="52" spans="3:7" ht="11.25">
      <c r="C52" s="376"/>
      <c r="D52" s="376"/>
      <c r="G52" s="376"/>
    </row>
    <row r="53" spans="3:7" ht="11.25">
      <c r="C53" s="376"/>
      <c r="D53" s="376"/>
      <c r="G53" s="376"/>
    </row>
    <row r="54" spans="3:7" ht="11.25">
      <c r="C54" s="376"/>
      <c r="D54" s="376"/>
      <c r="G54" s="376"/>
    </row>
    <row r="55" spans="3:7" ht="11.25">
      <c r="C55" s="376"/>
      <c r="D55" s="376"/>
      <c r="G55" s="376"/>
    </row>
    <row r="56" spans="3:7" ht="11.25">
      <c r="C56" s="376"/>
      <c r="D56" s="376"/>
      <c r="G56" s="376"/>
    </row>
    <row r="58" spans="3:7" ht="11.25">
      <c r="C58" s="376"/>
      <c r="D58" s="376"/>
      <c r="G58" s="376"/>
    </row>
    <row r="59" spans="3:7" ht="11.25">
      <c r="C59" s="376"/>
      <c r="D59" s="376"/>
      <c r="G59" s="376"/>
    </row>
    <row r="60" spans="3:7" ht="11.25">
      <c r="C60" s="376"/>
      <c r="D60" s="376"/>
      <c r="G60" s="376"/>
    </row>
    <row r="62" spans="3:7" ht="11.25">
      <c r="C62" s="376"/>
      <c r="D62" s="376"/>
      <c r="G62" s="376"/>
    </row>
    <row r="63" spans="3:7" ht="11.25">
      <c r="C63" s="376"/>
      <c r="D63" s="376"/>
      <c r="G63" s="376"/>
    </row>
    <row r="64" spans="3:7" ht="11.25">
      <c r="C64" s="376"/>
      <c r="D64" s="376"/>
      <c r="G64" s="376"/>
    </row>
    <row r="69" spans="1:7" ht="11.25">
      <c r="A69" s="347"/>
      <c r="B69" s="347"/>
      <c r="C69" s="347"/>
      <c r="D69" s="347"/>
      <c r="E69" s="347"/>
      <c r="F69" s="347"/>
      <c r="G69" s="347"/>
    </row>
    <row r="71" spans="1:6" ht="11.25">
      <c r="A71" s="347"/>
      <c r="B71" s="347"/>
      <c r="C71" s="347"/>
      <c r="D71" s="347"/>
      <c r="E71" s="347"/>
      <c r="F71" s="347"/>
    </row>
    <row r="72" spans="1:6" ht="11.25">
      <c r="A72" s="347"/>
      <c r="B72" s="347"/>
      <c r="C72" s="347"/>
      <c r="D72" s="347"/>
      <c r="E72" s="347"/>
      <c r="F72" s="347"/>
    </row>
    <row r="73" spans="1:7" ht="11.25">
      <c r="A73" s="347"/>
      <c r="B73" s="347"/>
      <c r="C73" s="347"/>
      <c r="D73" s="347"/>
      <c r="E73" s="347"/>
      <c r="F73" s="347"/>
      <c r="G73" s="376"/>
    </row>
    <row r="74" spans="1:7" ht="11.25">
      <c r="A74" s="347"/>
      <c r="B74" s="347"/>
      <c r="C74" s="347"/>
      <c r="D74" s="347"/>
      <c r="E74" s="347"/>
      <c r="F74" s="347"/>
      <c r="G74" s="376"/>
    </row>
    <row r="75" spans="1:7" ht="11.25">
      <c r="A75" s="347"/>
      <c r="B75" s="347"/>
      <c r="C75" s="347"/>
      <c r="D75" s="347"/>
      <c r="E75" s="347"/>
      <c r="F75" s="347"/>
      <c r="G75" s="376"/>
    </row>
    <row r="76" ht="11.25">
      <c r="G76" s="376"/>
    </row>
    <row r="77" spans="2:7" ht="11.25">
      <c r="B77" s="347"/>
      <c r="C77" s="347"/>
      <c r="D77" s="347"/>
      <c r="F77" s="347"/>
      <c r="G77" s="347"/>
    </row>
    <row r="78" spans="2:7" ht="11.25">
      <c r="B78" s="347"/>
      <c r="C78" s="347"/>
      <c r="D78" s="347"/>
      <c r="F78" s="347"/>
      <c r="G78" s="347"/>
    </row>
    <row r="79" ht="11.25">
      <c r="G79" s="376"/>
    </row>
    <row r="80" spans="2:7" ht="11.25">
      <c r="B80" s="388"/>
      <c r="C80" s="388"/>
      <c r="D80" s="388"/>
      <c r="E80" s="389"/>
      <c r="F80" s="388"/>
      <c r="G80" s="388"/>
    </row>
    <row r="83" spans="3:7" ht="11.25">
      <c r="C83" s="376"/>
      <c r="D83" s="376"/>
      <c r="G83" s="376"/>
    </row>
    <row r="84" spans="3:7" ht="11.25">
      <c r="C84" s="376"/>
      <c r="D84" s="376"/>
      <c r="G84" s="376"/>
    </row>
    <row r="85" spans="3:7" ht="11.25">
      <c r="C85" s="376"/>
      <c r="D85" s="376"/>
      <c r="G85" s="376"/>
    </row>
    <row r="86" spans="3:7" ht="11.25">
      <c r="C86" s="376"/>
      <c r="D86" s="376"/>
      <c r="G86" s="376"/>
    </row>
    <row r="88" spans="3:7" ht="11.25">
      <c r="C88" s="376"/>
      <c r="D88" s="376"/>
      <c r="G88" s="376"/>
    </row>
    <row r="89" spans="3:7" ht="11.25">
      <c r="C89" s="376"/>
      <c r="D89" s="376"/>
      <c r="G89" s="376"/>
    </row>
    <row r="90" spans="3:7" ht="11.25">
      <c r="C90" s="376"/>
      <c r="D90" s="376"/>
      <c r="G90" s="376"/>
    </row>
    <row r="91" spans="3:7" ht="11.25">
      <c r="C91" s="376"/>
      <c r="D91" s="376"/>
      <c r="G91" s="376"/>
    </row>
    <row r="92" spans="3:7" ht="11.25">
      <c r="C92" s="376"/>
      <c r="D92" s="376"/>
      <c r="G92" s="376"/>
    </row>
    <row r="94" spans="3:7" ht="11.25">
      <c r="C94" s="376"/>
      <c r="D94" s="376"/>
      <c r="G94" s="376"/>
    </row>
    <row r="95" spans="3:7" ht="11.25">
      <c r="C95" s="376"/>
      <c r="D95" s="376"/>
      <c r="G95" s="376"/>
    </row>
    <row r="96" spans="3:7" ht="11.25">
      <c r="C96" s="376"/>
      <c r="D96" s="376"/>
      <c r="G96" s="376"/>
    </row>
    <row r="97" spans="3:7" ht="11.25">
      <c r="C97" s="376"/>
      <c r="D97" s="376"/>
      <c r="G97" s="376"/>
    </row>
    <row r="98" spans="3:7" ht="11.25">
      <c r="C98" s="376"/>
      <c r="D98" s="376"/>
      <c r="G98" s="376"/>
    </row>
    <row r="99" spans="3:7" ht="11.25">
      <c r="C99" s="376"/>
      <c r="D99" s="376"/>
      <c r="G99" s="376"/>
    </row>
    <row r="100" spans="3:7" ht="11.25">
      <c r="C100" s="376"/>
      <c r="D100" s="376"/>
      <c r="G100" s="376"/>
    </row>
    <row r="101" spans="3:7" ht="11.25">
      <c r="C101" s="376"/>
      <c r="D101" s="376"/>
      <c r="G101" s="376"/>
    </row>
    <row r="102" spans="3:7" ht="11.25">
      <c r="C102" s="376"/>
      <c r="D102" s="376"/>
      <c r="G102" s="376"/>
    </row>
    <row r="103" spans="3:7" ht="11.25">
      <c r="C103" s="376"/>
      <c r="D103" s="376"/>
      <c r="G103" s="376"/>
    </row>
    <row r="105" spans="2:6" ht="11.25">
      <c r="B105" s="388"/>
      <c r="F105" s="388"/>
    </row>
    <row r="106" spans="2:6" ht="11.25">
      <c r="B106" s="388"/>
      <c r="F106" s="388"/>
    </row>
    <row r="107" spans="2:7" ht="11.25">
      <c r="B107" s="388"/>
      <c r="C107" s="390"/>
      <c r="D107" s="390"/>
      <c r="F107" s="388"/>
      <c r="G107" s="390"/>
    </row>
    <row r="108" spans="2:6" ht="11.25">
      <c r="B108" s="388"/>
      <c r="F108" s="388"/>
    </row>
    <row r="109" spans="2:6" ht="11.25">
      <c r="B109" s="388"/>
      <c r="F109" s="388"/>
    </row>
    <row r="110" ht="11.25">
      <c r="B110" s="388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6"/>
  <sheetViews>
    <sheetView workbookViewId="0" topLeftCell="A1">
      <selection activeCell="A4" sqref="A4"/>
    </sheetView>
  </sheetViews>
  <sheetFormatPr defaultColWidth="9.140625" defaultRowHeight="12.75"/>
  <cols>
    <col min="1" max="1" width="27.57421875" style="6" customWidth="1"/>
    <col min="2" max="10" width="8.421875" style="6" customWidth="1"/>
    <col min="11" max="11" width="3.421875" style="6" customWidth="1"/>
    <col min="12" max="20" width="6.140625" style="6" customWidth="1"/>
    <col min="21" max="21" width="6.140625" style="63" customWidth="1"/>
    <col min="22" max="16384" width="9.140625" style="6" customWidth="1"/>
  </cols>
  <sheetData>
    <row r="1" spans="1:2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8"/>
      <c r="M1" s="8"/>
      <c r="N1" s="8"/>
      <c r="O1" s="8"/>
      <c r="P1" s="8"/>
      <c r="Q1" s="8"/>
      <c r="R1" s="8"/>
      <c r="S1" s="8"/>
      <c r="T1" s="8"/>
      <c r="U1" s="11"/>
      <c r="V1" s="71"/>
    </row>
    <row r="2" spans="1:22" ht="15.75">
      <c r="A2" s="7" t="s">
        <v>1</v>
      </c>
      <c r="B2" s="8"/>
      <c r="C2" s="8"/>
      <c r="D2" s="8"/>
      <c r="E2" s="8"/>
      <c r="F2" s="8"/>
      <c r="G2" s="8"/>
      <c r="H2" s="8"/>
      <c r="I2" s="8"/>
      <c r="J2" s="9"/>
      <c r="K2" s="4"/>
      <c r="L2" s="10"/>
      <c r="M2" s="10"/>
      <c r="N2" s="10"/>
      <c r="O2" s="10"/>
      <c r="P2" s="8"/>
      <c r="Q2" s="8"/>
      <c r="R2" s="8"/>
      <c r="S2" s="8"/>
      <c r="T2" s="8"/>
      <c r="U2" s="11"/>
      <c r="V2" s="71"/>
    </row>
    <row r="3" spans="1:22" ht="9" customHeight="1">
      <c r="A3" s="12"/>
      <c r="B3" s="8"/>
      <c r="C3" s="8"/>
      <c r="D3" s="8"/>
      <c r="E3" s="8"/>
      <c r="F3" s="8"/>
      <c r="G3" s="8"/>
      <c r="H3" s="8"/>
      <c r="I3" s="8"/>
      <c r="J3" s="9"/>
      <c r="K3" s="4"/>
      <c r="L3" s="8"/>
      <c r="M3" s="8"/>
      <c r="N3" s="8"/>
      <c r="O3" s="8"/>
      <c r="P3" s="8"/>
      <c r="Q3" s="8"/>
      <c r="R3" s="8"/>
      <c r="S3" s="8"/>
      <c r="T3" s="8"/>
      <c r="U3" s="11"/>
      <c r="V3" s="71"/>
    </row>
    <row r="4" spans="1:22" ht="1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5"/>
      <c r="K4" s="4"/>
      <c r="L4" s="8"/>
      <c r="M4" s="8"/>
      <c r="N4" s="8"/>
      <c r="O4" s="8"/>
      <c r="P4" s="8"/>
      <c r="Q4" s="8"/>
      <c r="R4" s="8"/>
      <c r="S4" s="8"/>
      <c r="T4" s="8"/>
      <c r="U4" s="72"/>
      <c r="V4" s="71"/>
    </row>
    <row r="5" spans="1:22" ht="15">
      <c r="A5" s="16"/>
      <c r="B5" s="395" t="s">
        <v>3</v>
      </c>
      <c r="C5" s="396"/>
      <c r="D5" s="396"/>
      <c r="E5" s="396"/>
      <c r="F5" s="396"/>
      <c r="G5" s="396"/>
      <c r="H5" s="396"/>
      <c r="I5" s="396"/>
      <c r="J5" s="397"/>
      <c r="K5" s="4"/>
      <c r="L5" s="8"/>
      <c r="M5" s="8"/>
      <c r="N5" s="8"/>
      <c r="O5" s="8"/>
      <c r="P5" s="8"/>
      <c r="Q5" s="8"/>
      <c r="R5" s="8"/>
      <c r="S5" s="8"/>
      <c r="T5" s="8"/>
      <c r="U5" s="73"/>
      <c r="V5" s="71"/>
    </row>
    <row r="6" spans="1:22" ht="12.75">
      <c r="A6" s="17" t="s">
        <v>4</v>
      </c>
      <c r="B6" s="18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20" t="s">
        <v>13</v>
      </c>
      <c r="K6" s="4"/>
      <c r="L6" s="74"/>
      <c r="M6" s="74"/>
      <c r="N6" s="74"/>
      <c r="O6" s="74"/>
      <c r="P6" s="74"/>
      <c r="Q6" s="74"/>
      <c r="R6" s="74"/>
      <c r="S6" s="74"/>
      <c r="T6" s="74"/>
      <c r="U6" s="75"/>
      <c r="V6" s="71"/>
    </row>
    <row r="7" spans="1:22" ht="12.75">
      <c r="A7" s="17" t="s">
        <v>13</v>
      </c>
      <c r="B7" s="23">
        <v>282</v>
      </c>
      <c r="C7" s="24">
        <v>291</v>
      </c>
      <c r="D7" s="24">
        <v>131</v>
      </c>
      <c r="E7" s="24">
        <v>119</v>
      </c>
      <c r="F7" s="24">
        <v>163</v>
      </c>
      <c r="G7" s="24">
        <v>35</v>
      </c>
      <c r="H7" s="24">
        <v>112</v>
      </c>
      <c r="I7" s="24">
        <v>156</v>
      </c>
      <c r="J7" s="25">
        <v>1289</v>
      </c>
      <c r="K7" s="4"/>
      <c r="L7" s="8"/>
      <c r="M7" s="8"/>
      <c r="N7" s="8"/>
      <c r="O7" s="8"/>
      <c r="P7" s="8"/>
      <c r="Q7" s="8"/>
      <c r="R7" s="8"/>
      <c r="S7" s="8"/>
      <c r="T7" s="8"/>
      <c r="U7" s="8"/>
      <c r="V7" s="71"/>
    </row>
    <row r="8" spans="1:22" ht="11.25" customHeight="1">
      <c r="A8" s="27" t="s">
        <v>15</v>
      </c>
      <c r="B8" s="28">
        <v>0.5177304964539007</v>
      </c>
      <c r="C8" s="29">
        <v>0.8041237113402062</v>
      </c>
      <c r="D8" s="29">
        <v>0.183206106870229</v>
      </c>
      <c r="E8" s="29">
        <v>0.8739495798319328</v>
      </c>
      <c r="F8" s="29">
        <v>0.6196319018404908</v>
      </c>
      <c r="G8" s="29">
        <v>0.6857142857142857</v>
      </c>
      <c r="H8" s="29">
        <v>0.45535714285714285</v>
      </c>
      <c r="I8" s="29">
        <v>0.5256410256410257</v>
      </c>
      <c r="J8" s="30">
        <v>0.5942591155934833</v>
      </c>
      <c r="K8" s="31"/>
      <c r="L8" s="36"/>
      <c r="M8" s="36"/>
      <c r="N8" s="36"/>
      <c r="O8" s="36"/>
      <c r="P8" s="36"/>
      <c r="Q8" s="36"/>
      <c r="R8" s="36"/>
      <c r="S8" s="36"/>
      <c r="T8" s="4"/>
      <c r="U8" s="46"/>
      <c r="V8" s="252"/>
    </row>
    <row r="9" spans="1:22" ht="11.25" customHeight="1">
      <c r="A9" s="12" t="s">
        <v>16</v>
      </c>
      <c r="B9" s="32">
        <v>0.48226950354609927</v>
      </c>
      <c r="C9" s="33">
        <v>0.1958762886597938</v>
      </c>
      <c r="D9" s="33">
        <v>0.816793893129771</v>
      </c>
      <c r="E9" s="33">
        <v>0.12605042016806722</v>
      </c>
      <c r="F9" s="33">
        <v>0.3803680981595092</v>
      </c>
      <c r="G9" s="33">
        <v>0.3142857142857143</v>
      </c>
      <c r="H9" s="33">
        <v>0.5446428571428571</v>
      </c>
      <c r="I9" s="33">
        <v>0.47435897435897434</v>
      </c>
      <c r="J9" s="34">
        <v>0.4057408844065167</v>
      </c>
      <c r="K9" s="31"/>
      <c r="L9" s="36"/>
      <c r="M9" s="36"/>
      <c r="N9" s="36"/>
      <c r="O9" s="36"/>
      <c r="P9" s="36"/>
      <c r="Q9" s="36"/>
      <c r="R9" s="36"/>
      <c r="S9" s="36"/>
      <c r="T9" s="4"/>
      <c r="U9" s="46"/>
      <c r="V9" s="252"/>
    </row>
    <row r="10" spans="1:22" ht="11.25" customHeight="1">
      <c r="A10" s="35" t="s">
        <v>17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31"/>
      <c r="L10" s="36"/>
      <c r="M10" s="36"/>
      <c r="N10" s="36"/>
      <c r="O10" s="36"/>
      <c r="P10" s="36"/>
      <c r="Q10" s="36"/>
      <c r="R10" s="36"/>
      <c r="S10" s="36"/>
      <c r="T10" s="4"/>
      <c r="U10" s="46"/>
      <c r="V10" s="252"/>
    </row>
    <row r="11" spans="1:22" ht="12.75">
      <c r="A11" s="12" t="s">
        <v>18</v>
      </c>
      <c r="B11" s="28">
        <v>0.8368794326241135</v>
      </c>
      <c r="C11" s="29">
        <v>0.9003436426116839</v>
      </c>
      <c r="D11" s="29">
        <v>0.8320610687022901</v>
      </c>
      <c r="E11" s="29">
        <v>0.8907563025210085</v>
      </c>
      <c r="F11" s="29">
        <v>0.8404907975460123</v>
      </c>
      <c r="G11" s="29">
        <v>0.8857142857142857</v>
      </c>
      <c r="H11" s="29">
        <v>0.9285714285714286</v>
      </c>
      <c r="I11" s="29">
        <v>0.8397435897435898</v>
      </c>
      <c r="J11" s="30">
        <v>0.8657874321179209</v>
      </c>
      <c r="K11" s="31"/>
      <c r="L11" s="36"/>
      <c r="M11" s="36"/>
      <c r="N11" s="36"/>
      <c r="O11" s="36"/>
      <c r="P11" s="36"/>
      <c r="Q11" s="36"/>
      <c r="R11" s="36"/>
      <c r="S11" s="36"/>
      <c r="T11" s="4"/>
      <c r="U11" s="46"/>
      <c r="V11" s="252"/>
    </row>
    <row r="12" spans="1:22" ht="12.75">
      <c r="A12" s="12" t="s">
        <v>19</v>
      </c>
      <c r="B12" s="32">
        <v>0.13120567375886524</v>
      </c>
      <c r="C12" s="33">
        <v>0.0859106529209622</v>
      </c>
      <c r="D12" s="33">
        <v>0.09923664122137404</v>
      </c>
      <c r="E12" s="33">
        <v>0.08403361344537816</v>
      </c>
      <c r="F12" s="33">
        <v>0.1165644171779141</v>
      </c>
      <c r="G12" s="33">
        <v>0.08571428571428572</v>
      </c>
      <c r="H12" s="33">
        <v>0.03571428571428571</v>
      </c>
      <c r="I12" s="33">
        <v>0.14743589743589744</v>
      </c>
      <c r="J12" s="34">
        <v>0.10395655546935609</v>
      </c>
      <c r="K12" s="31"/>
      <c r="L12" s="36"/>
      <c r="M12" s="36"/>
      <c r="N12" s="36"/>
      <c r="O12" s="36"/>
      <c r="P12" s="36"/>
      <c r="Q12" s="36"/>
      <c r="R12" s="36"/>
      <c r="S12" s="36"/>
      <c r="T12" s="4"/>
      <c r="U12" s="46"/>
      <c r="V12" s="252"/>
    </row>
    <row r="13" spans="1:22" ht="12.75">
      <c r="A13" s="12" t="s">
        <v>20</v>
      </c>
      <c r="B13" s="32">
        <v>0.0070921985815602835</v>
      </c>
      <c r="C13" s="33">
        <v>0.003436426116838488</v>
      </c>
      <c r="D13" s="33">
        <v>0.007633587786259542</v>
      </c>
      <c r="E13" s="33">
        <v>0.008403361344537815</v>
      </c>
      <c r="F13" s="33">
        <v>0.006134969325153374</v>
      </c>
      <c r="G13" s="33">
        <v>0</v>
      </c>
      <c r="H13" s="33">
        <v>0.026785714285714284</v>
      </c>
      <c r="I13" s="33">
        <v>0.00641025641025641</v>
      </c>
      <c r="J13" s="34">
        <v>0.007757951900698216</v>
      </c>
      <c r="K13" s="31"/>
      <c r="L13" s="36"/>
      <c r="M13" s="36"/>
      <c r="N13" s="36"/>
      <c r="O13" s="36"/>
      <c r="P13" s="36"/>
      <c r="Q13" s="36"/>
      <c r="R13" s="36"/>
      <c r="S13" s="36"/>
      <c r="T13" s="4"/>
      <c r="U13" s="46"/>
      <c r="V13" s="252"/>
    </row>
    <row r="14" spans="1:22" ht="12.75">
      <c r="A14" s="12" t="s">
        <v>21</v>
      </c>
      <c r="B14" s="32">
        <v>0.0070921985815602835</v>
      </c>
      <c r="C14" s="33">
        <v>0</v>
      </c>
      <c r="D14" s="33">
        <v>0</v>
      </c>
      <c r="E14" s="33">
        <v>0.008403361344537815</v>
      </c>
      <c r="F14" s="33">
        <v>0.006134969325153374</v>
      </c>
      <c r="G14" s="33">
        <v>0.02857142857142857</v>
      </c>
      <c r="H14" s="33">
        <v>0</v>
      </c>
      <c r="I14" s="33">
        <v>0</v>
      </c>
      <c r="J14" s="34">
        <v>0.003878975950349108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6"/>
      <c r="V14" s="252"/>
    </row>
    <row r="15" spans="1:22" ht="12.75">
      <c r="A15" s="12" t="s">
        <v>22</v>
      </c>
      <c r="B15" s="32">
        <v>0.0070921985815602835</v>
      </c>
      <c r="C15" s="33">
        <v>0.010309278350515464</v>
      </c>
      <c r="D15" s="33">
        <v>0.015267175572519083</v>
      </c>
      <c r="E15" s="33">
        <v>0.008403361344537815</v>
      </c>
      <c r="F15" s="33">
        <v>0.006134969325153374</v>
      </c>
      <c r="G15" s="33">
        <v>0</v>
      </c>
      <c r="H15" s="33">
        <v>0.008928571428571428</v>
      </c>
      <c r="I15" s="33">
        <v>0.00641025641025641</v>
      </c>
      <c r="J15" s="34">
        <v>0.008533747090768037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6"/>
      <c r="V15" s="252"/>
    </row>
    <row r="16" spans="1:22" ht="12.75">
      <c r="A16" s="12" t="s">
        <v>23</v>
      </c>
      <c r="B16" s="32">
        <v>0.010638297872340425</v>
      </c>
      <c r="C16" s="33">
        <v>0</v>
      </c>
      <c r="D16" s="33">
        <v>0.04580152671755725</v>
      </c>
      <c r="E16" s="33">
        <v>0</v>
      </c>
      <c r="F16" s="33">
        <v>0.024539877300613498</v>
      </c>
      <c r="G16" s="33">
        <v>0</v>
      </c>
      <c r="H16" s="33">
        <v>0</v>
      </c>
      <c r="I16" s="33">
        <v>0</v>
      </c>
      <c r="J16" s="34">
        <v>0.01008533747090768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6"/>
      <c r="V16" s="252"/>
    </row>
    <row r="17" spans="1:22" ht="12.75">
      <c r="A17" s="35" t="s">
        <v>17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6"/>
      <c r="V17" s="252"/>
    </row>
    <row r="18" spans="1:22" ht="12.75">
      <c r="A18" s="27" t="s">
        <v>24</v>
      </c>
      <c r="B18" s="38" t="s">
        <v>25</v>
      </c>
      <c r="C18" s="39" t="s">
        <v>26</v>
      </c>
      <c r="D18" s="39" t="s">
        <v>27</v>
      </c>
      <c r="E18" s="39" t="s">
        <v>28</v>
      </c>
      <c r="F18" s="39" t="s">
        <v>29</v>
      </c>
      <c r="G18" s="39" t="s">
        <v>27</v>
      </c>
      <c r="H18" s="39" t="s">
        <v>30</v>
      </c>
      <c r="I18" s="39" t="s">
        <v>31</v>
      </c>
      <c r="J18" s="40" t="s">
        <v>32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76"/>
      <c r="V18" s="252"/>
    </row>
    <row r="19" spans="1:22" ht="12.75">
      <c r="A19" s="41" t="s">
        <v>33</v>
      </c>
      <c r="B19" s="42">
        <v>24.3</v>
      </c>
      <c r="C19" s="43">
        <v>23.5</v>
      </c>
      <c r="D19" s="43">
        <v>24.6</v>
      </c>
      <c r="E19" s="43">
        <v>24.9</v>
      </c>
      <c r="F19" s="43">
        <v>23.7</v>
      </c>
      <c r="G19" s="43">
        <v>25.8</v>
      </c>
      <c r="H19" s="43">
        <v>23.6</v>
      </c>
      <c r="I19" s="43">
        <v>24.4</v>
      </c>
      <c r="J19" s="44">
        <v>24.1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76"/>
      <c r="V19" s="252"/>
    </row>
    <row r="20" spans="1:22" ht="12.75">
      <c r="A20" s="27" t="s">
        <v>34</v>
      </c>
      <c r="B20" s="32">
        <v>0.8794326241134752</v>
      </c>
      <c r="C20" s="33">
        <v>0.9484536082474226</v>
      </c>
      <c r="D20" s="33">
        <v>1</v>
      </c>
      <c r="E20" s="33">
        <v>1</v>
      </c>
      <c r="F20" s="33">
        <v>0.6073619631901841</v>
      </c>
      <c r="G20" s="33">
        <v>0.02857142857142857</v>
      </c>
      <c r="H20" s="33">
        <v>0.8839285714285714</v>
      </c>
      <c r="I20" s="33">
        <v>0.6730769230769231</v>
      </c>
      <c r="J20" s="34">
        <v>0.8363072148952676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6"/>
      <c r="V20" s="252"/>
    </row>
    <row r="21" spans="1:22" ht="12.75">
      <c r="A21" s="12" t="s">
        <v>35</v>
      </c>
      <c r="B21" s="32">
        <v>0</v>
      </c>
      <c r="C21" s="33">
        <v>0</v>
      </c>
      <c r="D21" s="33">
        <v>0</v>
      </c>
      <c r="E21" s="33">
        <v>0</v>
      </c>
      <c r="F21" s="33">
        <v>0.12269938650306748</v>
      </c>
      <c r="G21" s="33">
        <v>0</v>
      </c>
      <c r="H21" s="33">
        <v>0</v>
      </c>
      <c r="I21" s="33">
        <v>0</v>
      </c>
      <c r="J21" s="34">
        <v>0.015515903801396431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6"/>
      <c r="V21" s="252"/>
    </row>
    <row r="22" spans="1:22" ht="12.75">
      <c r="A22" s="12" t="s">
        <v>36</v>
      </c>
      <c r="B22" s="32">
        <v>0</v>
      </c>
      <c r="C22" s="33">
        <v>0.05154639175257732</v>
      </c>
      <c r="D22" s="33">
        <v>0</v>
      </c>
      <c r="E22" s="33">
        <v>0</v>
      </c>
      <c r="F22" s="33">
        <v>0.22699386503067484</v>
      </c>
      <c r="G22" s="33">
        <v>0.9714285714285714</v>
      </c>
      <c r="H22" s="33">
        <v>0.11607142857142858</v>
      </c>
      <c r="I22" s="33">
        <v>0.2564102564102564</v>
      </c>
      <c r="J22" s="34">
        <v>0.1078355314197052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6"/>
      <c r="V22" s="252"/>
    </row>
    <row r="23" spans="1:22" ht="12.75" customHeight="1">
      <c r="A23" s="12" t="s">
        <v>37</v>
      </c>
      <c r="B23" s="32">
        <v>0</v>
      </c>
      <c r="C23" s="33">
        <v>0</v>
      </c>
      <c r="D23" s="33">
        <v>0</v>
      </c>
      <c r="E23" s="33">
        <v>0</v>
      </c>
      <c r="F23" s="33">
        <v>0.04294478527607362</v>
      </c>
      <c r="G23" s="33">
        <v>0</v>
      </c>
      <c r="H23" s="33">
        <v>0</v>
      </c>
      <c r="I23" s="33">
        <v>0</v>
      </c>
      <c r="J23" s="34">
        <v>0.005430566330488751</v>
      </c>
      <c r="K23" s="4"/>
      <c r="L23" s="8"/>
      <c r="M23" s="8"/>
      <c r="N23" s="8"/>
      <c r="O23" s="8"/>
      <c r="P23" s="8"/>
      <c r="Q23" s="8"/>
      <c r="R23" s="8"/>
      <c r="S23" s="8"/>
      <c r="T23" s="4"/>
      <c r="U23" s="46"/>
      <c r="V23" s="71"/>
    </row>
    <row r="24" spans="1:22" ht="12.75">
      <c r="A24" s="12" t="s">
        <v>38</v>
      </c>
      <c r="B24" s="32">
        <v>0.12056737588652482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>
        <v>0.026377036462373934</v>
      </c>
      <c r="L24" s="45"/>
      <c r="M24" s="45"/>
      <c r="N24" s="45"/>
      <c r="O24" s="45"/>
      <c r="P24" s="45"/>
      <c r="Q24" s="45"/>
      <c r="R24" s="45"/>
      <c r="S24" s="45"/>
      <c r="T24" s="4"/>
      <c r="U24" s="46"/>
      <c r="V24" s="71"/>
    </row>
    <row r="25" spans="1:22" ht="12.75">
      <c r="A25" s="12" t="s">
        <v>39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0.07051282051282051</v>
      </c>
      <c r="J25" s="34">
        <v>0.008533747090768037</v>
      </c>
      <c r="L25" s="45"/>
      <c r="M25" s="45"/>
      <c r="N25" s="45"/>
      <c r="O25" s="45"/>
      <c r="P25" s="45"/>
      <c r="Q25" s="45"/>
      <c r="R25" s="45"/>
      <c r="S25" s="45"/>
      <c r="T25" s="4"/>
      <c r="U25" s="46"/>
      <c r="V25" s="71"/>
    </row>
    <row r="26" spans="1:22" ht="12.75">
      <c r="A26" s="35" t="s">
        <v>17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  <c r="L26" s="45"/>
      <c r="M26" s="45"/>
      <c r="N26" s="45"/>
      <c r="O26" s="45"/>
      <c r="P26" s="45"/>
      <c r="Q26" s="45"/>
      <c r="R26" s="45"/>
      <c r="S26" s="45"/>
      <c r="T26" s="4"/>
      <c r="U26" s="46"/>
      <c r="V26" s="71"/>
    </row>
    <row r="27" spans="1:22" ht="12.75">
      <c r="A27" s="12" t="s">
        <v>40</v>
      </c>
      <c r="B27" s="28">
        <v>0.41134751773049644</v>
      </c>
      <c r="C27" s="29">
        <v>0.5017182130584192</v>
      </c>
      <c r="D27" s="29">
        <v>0.4580152671755725</v>
      </c>
      <c r="E27" s="29">
        <v>0.35294117647058826</v>
      </c>
      <c r="F27" s="29">
        <v>0.4601226993865031</v>
      </c>
      <c r="G27" s="29">
        <v>0.5142857142857142</v>
      </c>
      <c r="H27" s="29">
        <v>0.5803571428571429</v>
      </c>
      <c r="I27" s="29">
        <v>0.41025641025641024</v>
      </c>
      <c r="J27" s="30">
        <v>0.4546159813809154</v>
      </c>
      <c r="L27" s="45"/>
      <c r="M27" s="45"/>
      <c r="N27" s="45"/>
      <c r="O27" s="45"/>
      <c r="P27" s="45"/>
      <c r="Q27" s="45"/>
      <c r="R27" s="45"/>
      <c r="S27" s="45"/>
      <c r="T27" s="4"/>
      <c r="U27" s="46"/>
      <c r="V27" s="71"/>
    </row>
    <row r="28" spans="1:22" ht="12.75">
      <c r="A28" s="12" t="s">
        <v>41</v>
      </c>
      <c r="B28" s="32">
        <v>0.2730496453900709</v>
      </c>
      <c r="C28" s="33">
        <v>0.17525773195876287</v>
      </c>
      <c r="D28" s="33">
        <v>0.183206106870229</v>
      </c>
      <c r="E28" s="33">
        <v>0.025210084033613446</v>
      </c>
      <c r="F28" s="33">
        <v>0.3128834355828221</v>
      </c>
      <c r="G28" s="33">
        <v>0.2571428571428571</v>
      </c>
      <c r="H28" s="33">
        <v>0.1875</v>
      </c>
      <c r="I28" s="33">
        <v>0.33974358974358976</v>
      </c>
      <c r="J28" s="34">
        <v>0.22420480993017844</v>
      </c>
      <c r="L28" s="45"/>
      <c r="M28" s="45"/>
      <c r="N28" s="45"/>
      <c r="O28" s="45"/>
      <c r="P28" s="45"/>
      <c r="Q28" s="45"/>
      <c r="R28" s="45"/>
      <c r="S28" s="45"/>
      <c r="T28" s="4"/>
      <c r="U28" s="46"/>
      <c r="V28" s="71"/>
    </row>
    <row r="29" spans="1:22" ht="12.75">
      <c r="A29" s="12" t="s">
        <v>42</v>
      </c>
      <c r="B29" s="32">
        <v>0.31560283687943264</v>
      </c>
      <c r="C29" s="33">
        <v>0.3230240549828179</v>
      </c>
      <c r="D29" s="33">
        <v>0.35877862595419846</v>
      </c>
      <c r="E29" s="33">
        <v>0.6218487394957983</v>
      </c>
      <c r="F29" s="33">
        <v>0.22699386503067484</v>
      </c>
      <c r="G29" s="33">
        <v>0.22857142857142856</v>
      </c>
      <c r="H29" s="33">
        <v>0.23214285714285715</v>
      </c>
      <c r="I29" s="33">
        <v>0.25</v>
      </c>
      <c r="J29" s="34">
        <v>0.32117920868890615</v>
      </c>
      <c r="L29" s="45"/>
      <c r="M29" s="45"/>
      <c r="N29" s="45"/>
      <c r="O29" s="45"/>
      <c r="P29" s="45"/>
      <c r="Q29" s="45"/>
      <c r="R29" s="45"/>
      <c r="S29" s="45"/>
      <c r="T29" s="4"/>
      <c r="U29" s="46"/>
      <c r="V29" s="71"/>
    </row>
    <row r="30" spans="1:22" ht="12.75">
      <c r="A30" s="35" t="s">
        <v>17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4">
        <v>0</v>
      </c>
      <c r="L30" s="45"/>
      <c r="M30" s="45"/>
      <c r="N30" s="45"/>
      <c r="O30" s="45"/>
      <c r="P30" s="45"/>
      <c r="Q30" s="45"/>
      <c r="R30" s="45"/>
      <c r="S30" s="45"/>
      <c r="T30" s="4"/>
      <c r="U30" s="46"/>
      <c r="V30" s="71"/>
    </row>
    <row r="31" spans="1:22" ht="12.75">
      <c r="A31" s="12" t="s">
        <v>43</v>
      </c>
      <c r="B31" s="28">
        <v>0.40425531914893614</v>
      </c>
      <c r="C31" s="29">
        <v>0.36082474226804123</v>
      </c>
      <c r="D31" s="29">
        <v>0.2824427480916031</v>
      </c>
      <c r="E31" s="29">
        <v>0.2773109243697479</v>
      </c>
      <c r="F31" s="29">
        <v>0.4294478527607362</v>
      </c>
      <c r="G31" s="29">
        <v>0.5714285714285714</v>
      </c>
      <c r="H31" s="29">
        <v>0.41964285714285715</v>
      </c>
      <c r="I31" s="29">
        <v>0.36538461538461536</v>
      </c>
      <c r="J31" s="30">
        <v>0.37470907680372384</v>
      </c>
      <c r="L31" s="45"/>
      <c r="M31" s="45"/>
      <c r="N31" s="45"/>
      <c r="O31" s="45"/>
      <c r="P31" s="45"/>
      <c r="Q31" s="45"/>
      <c r="R31" s="45"/>
      <c r="S31" s="45"/>
      <c r="T31" s="4"/>
      <c r="U31" s="46"/>
      <c r="V31" s="71"/>
    </row>
    <row r="32" spans="1:22" ht="12.75">
      <c r="A32" s="12" t="s">
        <v>44</v>
      </c>
      <c r="B32" s="32">
        <v>0.5851063829787234</v>
      </c>
      <c r="C32" s="33">
        <v>0.6254295532646048</v>
      </c>
      <c r="D32" s="33">
        <v>0.6870229007633588</v>
      </c>
      <c r="E32" s="33">
        <v>0.7142857142857143</v>
      </c>
      <c r="F32" s="33">
        <v>0.5460122699386503</v>
      </c>
      <c r="G32" s="33">
        <v>0.4</v>
      </c>
      <c r="H32" s="33">
        <v>0.5535714285714286</v>
      </c>
      <c r="I32" s="33">
        <v>0.6025641025641025</v>
      </c>
      <c r="J32" s="34">
        <v>0.6058960434445306</v>
      </c>
      <c r="L32" s="45"/>
      <c r="M32" s="45"/>
      <c r="N32" s="45"/>
      <c r="O32" s="45"/>
      <c r="P32" s="45"/>
      <c r="Q32" s="45"/>
      <c r="R32" s="45"/>
      <c r="S32" s="45"/>
      <c r="T32" s="4"/>
      <c r="U32" s="46"/>
      <c r="V32" s="71"/>
    </row>
    <row r="33" spans="1:22" ht="12.75">
      <c r="A33" s="12" t="s">
        <v>45</v>
      </c>
      <c r="B33" s="32">
        <v>0.010638297872340425</v>
      </c>
      <c r="C33" s="33">
        <v>0.013745704467353952</v>
      </c>
      <c r="D33" s="33">
        <v>0.030534351145038167</v>
      </c>
      <c r="E33" s="33">
        <v>0.008403361344537815</v>
      </c>
      <c r="F33" s="33">
        <v>0.024539877300613498</v>
      </c>
      <c r="G33" s="33">
        <v>0.02857142857142857</v>
      </c>
      <c r="H33" s="33">
        <v>0.026785714285714284</v>
      </c>
      <c r="I33" s="33">
        <v>0.03205128205128205</v>
      </c>
      <c r="J33" s="34">
        <v>0.019394879751745538</v>
      </c>
      <c r="L33" s="45"/>
      <c r="M33" s="45"/>
      <c r="N33" s="45"/>
      <c r="O33" s="45"/>
      <c r="P33" s="45"/>
      <c r="Q33" s="45"/>
      <c r="R33" s="45"/>
      <c r="S33" s="45"/>
      <c r="T33" s="4"/>
      <c r="U33" s="46"/>
      <c r="V33" s="71"/>
    </row>
    <row r="34" spans="1:22" ht="12.75">
      <c r="A34" s="35" t="s">
        <v>17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L34" s="45"/>
      <c r="M34" s="45"/>
      <c r="N34" s="45"/>
      <c r="O34" s="45"/>
      <c r="P34" s="45"/>
      <c r="Q34" s="45"/>
      <c r="R34" s="45"/>
      <c r="S34" s="45"/>
      <c r="T34" s="4"/>
      <c r="U34" s="46"/>
      <c r="V34" s="71"/>
    </row>
    <row r="35" spans="1:22" ht="12.75">
      <c r="A35" s="12" t="s">
        <v>46</v>
      </c>
      <c r="B35" s="28"/>
      <c r="C35" s="29"/>
      <c r="D35" s="29"/>
      <c r="E35" s="29"/>
      <c r="F35" s="29"/>
      <c r="G35" s="29"/>
      <c r="H35" s="29"/>
      <c r="I35" s="29"/>
      <c r="J35" s="30"/>
      <c r="L35" s="45"/>
      <c r="M35" s="45"/>
      <c r="N35" s="45"/>
      <c r="O35" s="45"/>
      <c r="P35" s="45"/>
      <c r="Q35" s="45"/>
      <c r="R35" s="45"/>
      <c r="S35" s="45"/>
      <c r="T35" s="4"/>
      <c r="U35" s="46"/>
      <c r="V35" s="71"/>
    </row>
    <row r="36" spans="1:22" ht="12.75">
      <c r="A36" s="12" t="s">
        <v>47</v>
      </c>
      <c r="B36" s="32">
        <v>0</v>
      </c>
      <c r="C36" s="33">
        <v>0.01904761904761905</v>
      </c>
      <c r="D36" s="33">
        <v>0</v>
      </c>
      <c r="E36" s="33">
        <v>0</v>
      </c>
      <c r="F36" s="33">
        <v>0.014285714285714285</v>
      </c>
      <c r="G36" s="33">
        <v>0</v>
      </c>
      <c r="H36" s="33">
        <v>0</v>
      </c>
      <c r="I36" s="33">
        <v>0</v>
      </c>
      <c r="J36" s="34">
        <v>0.006211180124223602</v>
      </c>
      <c r="L36" s="45"/>
      <c r="M36" s="45"/>
      <c r="N36" s="45"/>
      <c r="O36" s="45"/>
      <c r="P36" s="45"/>
      <c r="Q36" s="45"/>
      <c r="R36" s="45"/>
      <c r="S36" s="45"/>
      <c r="T36" s="4"/>
      <c r="U36" s="46"/>
      <c r="V36" s="71"/>
    </row>
    <row r="37" spans="1:22" ht="12.75">
      <c r="A37" s="12" t="s">
        <v>48</v>
      </c>
      <c r="B37" s="32">
        <v>0.15789473684210525</v>
      </c>
      <c r="C37" s="33">
        <v>0.26666666666666666</v>
      </c>
      <c r="D37" s="33">
        <v>0.13513513513513514</v>
      </c>
      <c r="E37" s="33">
        <v>0.2727272727272727</v>
      </c>
      <c r="F37" s="33">
        <v>0.12857142857142856</v>
      </c>
      <c r="G37" s="33">
        <v>0.15</v>
      </c>
      <c r="H37" s="33">
        <v>0.2553191489361702</v>
      </c>
      <c r="I37" s="33">
        <v>0.10526315789473684</v>
      </c>
      <c r="J37" s="34">
        <v>0.18633540372670807</v>
      </c>
      <c r="L37" s="45"/>
      <c r="M37" s="45"/>
      <c r="N37" s="45"/>
      <c r="O37" s="45"/>
      <c r="P37" s="45"/>
      <c r="Q37" s="45"/>
      <c r="R37" s="45"/>
      <c r="S37" s="45"/>
      <c r="T37" s="4"/>
      <c r="U37" s="46"/>
      <c r="V37" s="71"/>
    </row>
    <row r="38" spans="1:22" ht="12.75">
      <c r="A38" s="12" t="s">
        <v>49</v>
      </c>
      <c r="B38" s="32">
        <v>0.2807017543859649</v>
      </c>
      <c r="C38" s="33">
        <v>0.29523809523809524</v>
      </c>
      <c r="D38" s="33">
        <v>0.32432432432432434</v>
      </c>
      <c r="E38" s="33">
        <v>0.24242424242424243</v>
      </c>
      <c r="F38" s="33">
        <v>0.24285714285714285</v>
      </c>
      <c r="G38" s="33">
        <v>0.2</v>
      </c>
      <c r="H38" s="33">
        <v>0.2978723404255319</v>
      </c>
      <c r="I38" s="33">
        <v>0.2807017543859649</v>
      </c>
      <c r="J38" s="34">
        <v>0.2774327122153209</v>
      </c>
      <c r="L38" s="45"/>
      <c r="M38" s="45"/>
      <c r="N38" s="45"/>
      <c r="O38" s="45"/>
      <c r="P38" s="45"/>
      <c r="Q38" s="45"/>
      <c r="R38" s="45"/>
      <c r="S38" s="45"/>
      <c r="T38" s="4"/>
      <c r="U38" s="46"/>
      <c r="V38" s="71"/>
    </row>
    <row r="39" spans="1:22" ht="12.75">
      <c r="A39" s="12" t="s">
        <v>50</v>
      </c>
      <c r="B39" s="32">
        <v>0.15789473684210525</v>
      </c>
      <c r="C39" s="33">
        <v>0.1619047619047619</v>
      </c>
      <c r="D39" s="33">
        <v>0.2972972972972973</v>
      </c>
      <c r="E39" s="33">
        <v>0.21212121212121213</v>
      </c>
      <c r="F39" s="33">
        <v>0.2</v>
      </c>
      <c r="G39" s="33">
        <v>0.15</v>
      </c>
      <c r="H39" s="33">
        <v>0.14893617021276595</v>
      </c>
      <c r="I39" s="33">
        <v>0.2982456140350877</v>
      </c>
      <c r="J39" s="34">
        <v>0.19461697722567287</v>
      </c>
      <c r="L39" s="45"/>
      <c r="M39" s="45"/>
      <c r="N39" s="45"/>
      <c r="O39" s="45"/>
      <c r="P39" s="45"/>
      <c r="Q39" s="45"/>
      <c r="R39" s="45"/>
      <c r="S39" s="45"/>
      <c r="T39" s="4"/>
      <c r="U39" s="46"/>
      <c r="V39" s="71"/>
    </row>
    <row r="40" spans="1:22" ht="12.75">
      <c r="A40" s="12" t="s">
        <v>51</v>
      </c>
      <c r="B40" s="32">
        <v>0.07017543859649122</v>
      </c>
      <c r="C40" s="33">
        <v>0.0380952380952381</v>
      </c>
      <c r="D40" s="33">
        <v>0.16216216216216217</v>
      </c>
      <c r="E40" s="33">
        <v>0.06060606060606061</v>
      </c>
      <c r="F40" s="33">
        <v>0.1</v>
      </c>
      <c r="G40" s="33">
        <v>0.05</v>
      </c>
      <c r="H40" s="33">
        <v>0.1276595744680851</v>
      </c>
      <c r="I40" s="33">
        <v>0.07017543859649122</v>
      </c>
      <c r="J40" s="34">
        <v>0.07867494824016563</v>
      </c>
      <c r="L40" s="45"/>
      <c r="M40" s="45"/>
      <c r="N40" s="45"/>
      <c r="O40" s="45"/>
      <c r="P40" s="45"/>
      <c r="Q40" s="45"/>
      <c r="R40" s="45"/>
      <c r="S40" s="45"/>
      <c r="T40" s="4"/>
      <c r="U40" s="46"/>
      <c r="V40" s="71"/>
    </row>
    <row r="41" spans="1:22" ht="12.75">
      <c r="A41" s="12" t="s">
        <v>52</v>
      </c>
      <c r="B41" s="32">
        <v>0.08771929824561403</v>
      </c>
      <c r="C41" s="33">
        <v>0.009523809523809525</v>
      </c>
      <c r="D41" s="33">
        <v>0.02702702702702703</v>
      </c>
      <c r="E41" s="33">
        <v>0.09090909090909091</v>
      </c>
      <c r="F41" s="33">
        <v>0.12857142857142856</v>
      </c>
      <c r="G41" s="33">
        <v>0.1</v>
      </c>
      <c r="H41" s="33">
        <v>0.02127659574468085</v>
      </c>
      <c r="I41" s="33">
        <v>0.05263157894736842</v>
      </c>
      <c r="J41" s="34">
        <v>0.062111801242236024</v>
      </c>
      <c r="L41" s="45"/>
      <c r="M41" s="45"/>
      <c r="N41" s="45"/>
      <c r="O41" s="45"/>
      <c r="P41" s="45"/>
      <c r="Q41" s="45"/>
      <c r="R41" s="45"/>
      <c r="S41" s="45"/>
      <c r="T41" s="4"/>
      <c r="U41" s="46"/>
      <c r="V41" s="71"/>
    </row>
    <row r="42" spans="1:22" ht="12.75">
      <c r="A42" s="12" t="s">
        <v>53</v>
      </c>
      <c r="B42" s="32">
        <v>0.06140350877192982</v>
      </c>
      <c r="C42" s="33">
        <v>0.06666666666666667</v>
      </c>
      <c r="D42" s="33">
        <v>0.02702702702702703</v>
      </c>
      <c r="E42" s="33">
        <v>0</v>
      </c>
      <c r="F42" s="33">
        <v>0.04285714285714286</v>
      </c>
      <c r="G42" s="33">
        <v>0.1</v>
      </c>
      <c r="H42" s="33">
        <v>0.0425531914893617</v>
      </c>
      <c r="I42" s="33">
        <v>0.017543859649122806</v>
      </c>
      <c r="J42" s="34">
        <v>0.047619047619047616</v>
      </c>
      <c r="L42" s="45"/>
      <c r="M42" s="45"/>
      <c r="N42" s="45"/>
      <c r="O42" s="45"/>
      <c r="P42" s="45"/>
      <c r="Q42" s="45"/>
      <c r="R42" s="45"/>
      <c r="S42" s="45"/>
      <c r="T42" s="4"/>
      <c r="U42" s="46"/>
      <c r="V42" s="71"/>
    </row>
    <row r="43" spans="1:22" ht="12.75">
      <c r="A43" s="12" t="s">
        <v>54</v>
      </c>
      <c r="B43" s="32">
        <v>0.18421052631578946</v>
      </c>
      <c r="C43" s="33">
        <v>0.14285714285714285</v>
      </c>
      <c r="D43" s="33">
        <v>0.02702702702702703</v>
      </c>
      <c r="E43" s="33">
        <v>0.12121212121212122</v>
      </c>
      <c r="F43" s="33">
        <v>0.14285714285714285</v>
      </c>
      <c r="G43" s="33">
        <v>0.25</v>
      </c>
      <c r="H43" s="33">
        <v>0.10638297872340426</v>
      </c>
      <c r="I43" s="33">
        <v>0.17543859649122806</v>
      </c>
      <c r="J43" s="34">
        <v>0.14699792960662525</v>
      </c>
      <c r="L43" s="45"/>
      <c r="M43" s="45"/>
      <c r="N43" s="45"/>
      <c r="O43" s="45"/>
      <c r="P43" s="45"/>
      <c r="Q43" s="45"/>
      <c r="R43" s="45"/>
      <c r="S43" s="45"/>
      <c r="T43" s="4"/>
      <c r="U43" s="46"/>
      <c r="V43" s="71"/>
    </row>
    <row r="44" spans="1:22" ht="12.75">
      <c r="A44" s="35" t="s">
        <v>17</v>
      </c>
      <c r="B44" s="32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4">
        <v>0</v>
      </c>
      <c r="L44" s="45"/>
      <c r="M44" s="45"/>
      <c r="N44" s="45"/>
      <c r="O44" s="45"/>
      <c r="P44" s="45"/>
      <c r="Q44" s="45"/>
      <c r="R44" s="45"/>
      <c r="S44" s="45"/>
      <c r="T44" s="4"/>
      <c r="U44" s="46"/>
      <c r="V44" s="71"/>
    </row>
    <row r="45" spans="1:22" ht="12.75">
      <c r="A45" s="27" t="s">
        <v>55</v>
      </c>
      <c r="B45" s="28"/>
      <c r="C45" s="29"/>
      <c r="D45" s="29"/>
      <c r="E45" s="29"/>
      <c r="F45" s="29"/>
      <c r="G45" s="29"/>
      <c r="H45" s="29"/>
      <c r="I45" s="29"/>
      <c r="J45" s="30"/>
      <c r="L45" s="45"/>
      <c r="M45" s="45"/>
      <c r="N45" s="45"/>
      <c r="O45" s="45"/>
      <c r="P45" s="45"/>
      <c r="Q45" s="45"/>
      <c r="R45" s="45"/>
      <c r="S45" s="45"/>
      <c r="T45" s="4"/>
      <c r="U45" s="46"/>
      <c r="V45" s="71"/>
    </row>
    <row r="46" spans="1:22" ht="12.75">
      <c r="A46" s="12" t="s">
        <v>56</v>
      </c>
      <c r="B46" s="32">
        <v>0.07272727272727272</v>
      </c>
      <c r="C46" s="33">
        <v>0.17032967032967034</v>
      </c>
      <c r="D46" s="33">
        <v>0.15555555555555556</v>
      </c>
      <c r="E46" s="33">
        <v>0.058823529411764705</v>
      </c>
      <c r="F46" s="33">
        <v>0.12359550561797752</v>
      </c>
      <c r="G46" s="33">
        <v>0.14285714285714285</v>
      </c>
      <c r="H46" s="33">
        <v>0.11290322580645161</v>
      </c>
      <c r="I46" s="33">
        <v>0.10638297872340426</v>
      </c>
      <c r="J46" s="34">
        <v>0.117797695262484</v>
      </c>
      <c r="L46" s="45"/>
      <c r="M46" s="45"/>
      <c r="N46" s="45"/>
      <c r="O46" s="45"/>
      <c r="P46" s="45"/>
      <c r="Q46" s="45"/>
      <c r="R46" s="45"/>
      <c r="S46" s="45"/>
      <c r="T46" s="4"/>
      <c r="U46" s="46"/>
      <c r="V46" s="71"/>
    </row>
    <row r="47" spans="1:22" ht="12.75">
      <c r="A47" s="12" t="s">
        <v>57</v>
      </c>
      <c r="B47" s="32">
        <v>0.2545454545454545</v>
      </c>
      <c r="C47" s="33">
        <v>0.34065934065934067</v>
      </c>
      <c r="D47" s="33">
        <v>0.2777777777777778</v>
      </c>
      <c r="E47" s="33">
        <v>0.38823529411764707</v>
      </c>
      <c r="F47" s="33">
        <v>0.29213483146067415</v>
      </c>
      <c r="G47" s="33">
        <v>0.07142857142857142</v>
      </c>
      <c r="H47" s="33">
        <v>0.27419354838709675</v>
      </c>
      <c r="I47" s="33">
        <v>0.2978723404255319</v>
      </c>
      <c r="J47" s="34">
        <v>0.29961587708066584</v>
      </c>
      <c r="L47" s="45"/>
      <c r="M47" s="45"/>
      <c r="N47" s="45"/>
      <c r="O47" s="45"/>
      <c r="P47" s="45"/>
      <c r="Q47" s="45"/>
      <c r="R47" s="45"/>
      <c r="S47" s="45"/>
      <c r="T47" s="4"/>
      <c r="U47" s="46"/>
      <c r="V47" s="71"/>
    </row>
    <row r="48" spans="1:22" ht="12.75">
      <c r="A48" s="12" t="s">
        <v>48</v>
      </c>
      <c r="B48" s="32">
        <v>0.23030303030303031</v>
      </c>
      <c r="C48" s="33">
        <v>0.23076923076923078</v>
      </c>
      <c r="D48" s="33">
        <v>0.28888888888888886</v>
      </c>
      <c r="E48" s="33">
        <v>0.32941176470588235</v>
      </c>
      <c r="F48" s="33">
        <v>0.25842696629213485</v>
      </c>
      <c r="G48" s="33">
        <v>0.2857142857142857</v>
      </c>
      <c r="H48" s="33">
        <v>0.20967741935483872</v>
      </c>
      <c r="I48" s="33">
        <v>0.22340425531914893</v>
      </c>
      <c r="J48" s="34">
        <v>0.2496798975672215</v>
      </c>
      <c r="L48" s="45"/>
      <c r="M48" s="45"/>
      <c r="N48" s="45"/>
      <c r="O48" s="45"/>
      <c r="P48" s="45"/>
      <c r="Q48" s="45"/>
      <c r="R48" s="45"/>
      <c r="S48" s="45"/>
      <c r="T48" s="4"/>
      <c r="U48" s="46"/>
      <c r="V48" s="71"/>
    </row>
    <row r="49" spans="1:22" ht="12.75">
      <c r="A49" s="12" t="s">
        <v>49</v>
      </c>
      <c r="B49" s="32">
        <v>0.12121212121212122</v>
      </c>
      <c r="C49" s="33">
        <v>0.1043956043956044</v>
      </c>
      <c r="D49" s="33">
        <v>0.13333333333333333</v>
      </c>
      <c r="E49" s="33">
        <v>0.058823529411764705</v>
      </c>
      <c r="F49" s="33">
        <v>0.14606741573033707</v>
      </c>
      <c r="G49" s="33">
        <v>0.14285714285714285</v>
      </c>
      <c r="H49" s="33">
        <v>0.22580645161290322</v>
      </c>
      <c r="I49" s="33">
        <v>0.1276595744680851</v>
      </c>
      <c r="J49" s="34">
        <v>0.12419974391805377</v>
      </c>
      <c r="L49" s="45"/>
      <c r="M49" s="45"/>
      <c r="N49" s="45"/>
      <c r="O49" s="45"/>
      <c r="P49" s="45"/>
      <c r="Q49" s="45"/>
      <c r="R49" s="45"/>
      <c r="S49" s="45"/>
      <c r="T49" s="4"/>
      <c r="U49" s="46"/>
      <c r="V49" s="71"/>
    </row>
    <row r="50" spans="1:22" ht="12.75">
      <c r="A50" s="12" t="s">
        <v>50</v>
      </c>
      <c r="B50" s="32">
        <v>0.12727272727272726</v>
      </c>
      <c r="C50" s="33">
        <v>0.054945054945054944</v>
      </c>
      <c r="D50" s="33">
        <v>0.1</v>
      </c>
      <c r="E50" s="33">
        <v>0.011764705882352941</v>
      </c>
      <c r="F50" s="33">
        <v>0.0449438202247191</v>
      </c>
      <c r="G50" s="33">
        <v>0.07142857142857142</v>
      </c>
      <c r="H50" s="33">
        <v>0.03225806451612903</v>
      </c>
      <c r="I50" s="33">
        <v>0.06382978723404255</v>
      </c>
      <c r="J50" s="34">
        <v>0.06914212548015365</v>
      </c>
      <c r="L50" s="45"/>
      <c r="M50" s="45"/>
      <c r="N50" s="45"/>
      <c r="O50" s="45"/>
      <c r="P50" s="45"/>
      <c r="Q50" s="45"/>
      <c r="R50" s="45"/>
      <c r="S50" s="45"/>
      <c r="T50" s="4"/>
      <c r="U50" s="46"/>
      <c r="V50" s="71"/>
    </row>
    <row r="51" spans="1:22" ht="12.75">
      <c r="A51" s="12" t="s">
        <v>51</v>
      </c>
      <c r="B51" s="32">
        <v>0.03636363636363636</v>
      </c>
      <c r="C51" s="33">
        <v>0.03296703296703297</v>
      </c>
      <c r="D51" s="33">
        <v>0.022222222222222223</v>
      </c>
      <c r="E51" s="33">
        <v>0.03529411764705882</v>
      </c>
      <c r="F51" s="33">
        <v>0.02247191011235955</v>
      </c>
      <c r="G51" s="33">
        <v>0.07142857142857142</v>
      </c>
      <c r="H51" s="33">
        <v>0.03225806451612903</v>
      </c>
      <c r="I51" s="33">
        <v>0.02127659574468085</v>
      </c>
      <c r="J51" s="34">
        <v>0.030729833546734954</v>
      </c>
      <c r="L51" s="45"/>
      <c r="M51" s="45"/>
      <c r="N51" s="45"/>
      <c r="O51" s="45"/>
      <c r="P51" s="45"/>
      <c r="Q51" s="45"/>
      <c r="R51" s="45"/>
      <c r="S51" s="45"/>
      <c r="T51" s="4"/>
      <c r="U51" s="46"/>
      <c r="V51" s="71"/>
    </row>
    <row r="52" spans="1:22" ht="12.75">
      <c r="A52" s="12" t="s">
        <v>52</v>
      </c>
      <c r="B52" s="32">
        <v>0.04242424242424243</v>
      </c>
      <c r="C52" s="33">
        <v>0.01098901098901099</v>
      </c>
      <c r="D52" s="33">
        <v>0</v>
      </c>
      <c r="E52" s="33">
        <v>0.011764705882352941</v>
      </c>
      <c r="F52" s="33">
        <v>0.02247191011235955</v>
      </c>
      <c r="G52" s="33">
        <v>0.07142857142857142</v>
      </c>
      <c r="H52" s="33">
        <v>0.03225806451612903</v>
      </c>
      <c r="I52" s="33">
        <v>0.0425531914893617</v>
      </c>
      <c r="J52" s="34">
        <v>0.024327784891165175</v>
      </c>
      <c r="L52" s="45"/>
      <c r="M52" s="45"/>
      <c r="N52" s="45"/>
      <c r="O52" s="45"/>
      <c r="P52" s="45"/>
      <c r="Q52" s="45"/>
      <c r="R52" s="45"/>
      <c r="S52" s="45"/>
      <c r="T52" s="4"/>
      <c r="U52" s="46"/>
      <c r="V52" s="71"/>
    </row>
    <row r="53" spans="1:22" ht="12.75">
      <c r="A53" s="12" t="s">
        <v>58</v>
      </c>
      <c r="B53" s="32">
        <v>0.11515151515151516</v>
      </c>
      <c r="C53" s="33">
        <v>0.054945054945054944</v>
      </c>
      <c r="D53" s="33">
        <v>0.022222222222222223</v>
      </c>
      <c r="E53" s="33">
        <v>0.10588235294117647</v>
      </c>
      <c r="F53" s="33">
        <v>0.0898876404494382</v>
      </c>
      <c r="G53" s="33">
        <v>0.14285714285714285</v>
      </c>
      <c r="H53" s="33">
        <v>0.08064516129032258</v>
      </c>
      <c r="I53" s="33">
        <v>0.11702127659574468</v>
      </c>
      <c r="J53" s="34">
        <v>0.08450704225352113</v>
      </c>
      <c r="L53" s="45"/>
      <c r="M53" s="45"/>
      <c r="N53" s="45"/>
      <c r="O53" s="45"/>
      <c r="P53" s="45"/>
      <c r="Q53" s="45"/>
      <c r="R53" s="45"/>
      <c r="S53" s="45"/>
      <c r="T53" s="4"/>
      <c r="U53" s="46"/>
      <c r="V53" s="71"/>
    </row>
    <row r="54" spans="1:22" ht="12.75">
      <c r="A54" s="35" t="s">
        <v>17</v>
      </c>
      <c r="B54" s="48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50">
        <v>0</v>
      </c>
      <c r="L54" s="45"/>
      <c r="M54" s="45"/>
      <c r="N54" s="45"/>
      <c r="O54" s="45"/>
      <c r="P54" s="45"/>
      <c r="Q54" s="45"/>
      <c r="R54" s="45"/>
      <c r="S54" s="45"/>
      <c r="T54" s="4"/>
      <c r="U54" s="46"/>
      <c r="V54" s="71"/>
    </row>
    <row r="55" spans="1:22" ht="14.25" customHeight="1">
      <c r="A55" s="27" t="s">
        <v>59</v>
      </c>
      <c r="B55" s="51">
        <v>2.87958</v>
      </c>
      <c r="C55" s="52">
        <v>3.20519</v>
      </c>
      <c r="D55" s="52">
        <v>2.89965</v>
      </c>
      <c r="E55" s="52">
        <v>3.0614</v>
      </c>
      <c r="F55" s="52">
        <v>3.06571</v>
      </c>
      <c r="G55" s="52">
        <v>3.14357</v>
      </c>
      <c r="H55" s="52">
        <v>3.043</v>
      </c>
      <c r="I55" s="53" t="s">
        <v>60</v>
      </c>
      <c r="J55" s="54">
        <v>3.03215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71"/>
    </row>
    <row r="56" spans="1:22" ht="12.75">
      <c r="A56" s="55" t="s">
        <v>61</v>
      </c>
      <c r="B56" s="56">
        <v>0.46423</v>
      </c>
      <c r="C56" s="57">
        <v>0.42855</v>
      </c>
      <c r="D56" s="57">
        <v>0.46315</v>
      </c>
      <c r="E56" s="57">
        <v>0.40537</v>
      </c>
      <c r="F56" s="57">
        <v>0.51242</v>
      </c>
      <c r="G56" s="57">
        <v>0.50364</v>
      </c>
      <c r="H56" s="57">
        <v>0.45231</v>
      </c>
      <c r="I56" s="58" t="s">
        <v>60</v>
      </c>
      <c r="J56" s="59">
        <v>0.4734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71"/>
    </row>
    <row r="57" spans="1:22" ht="14.25" customHeight="1">
      <c r="A57" s="60" t="s">
        <v>94</v>
      </c>
      <c r="B57" s="61"/>
      <c r="C57" s="61"/>
      <c r="D57" s="61"/>
      <c r="E57" s="61"/>
      <c r="F57" s="61"/>
      <c r="G57" s="61"/>
      <c r="H57" s="61"/>
      <c r="I57" s="61"/>
      <c r="J57" s="62"/>
      <c r="L57" s="71"/>
      <c r="M57" s="71"/>
      <c r="N57" s="71"/>
      <c r="O57" s="71"/>
      <c r="P57" s="71"/>
      <c r="Q57" s="71"/>
      <c r="R57" s="71"/>
      <c r="S57" s="71"/>
      <c r="T57" s="71"/>
      <c r="U57" s="45"/>
      <c r="V57" s="71"/>
    </row>
    <row r="58" spans="1:22" ht="15.75">
      <c r="A58" s="1" t="s">
        <v>0</v>
      </c>
      <c r="B58" s="2"/>
      <c r="C58" s="2"/>
      <c r="D58" s="2"/>
      <c r="E58" s="2"/>
      <c r="F58" s="2"/>
      <c r="G58" s="2"/>
      <c r="H58" s="2"/>
      <c r="I58" s="2"/>
      <c r="J58" s="3"/>
      <c r="K58" s="4"/>
      <c r="L58" s="8"/>
      <c r="M58" s="8"/>
      <c r="N58" s="8"/>
      <c r="O58" s="8"/>
      <c r="P58" s="8"/>
      <c r="Q58" s="8"/>
      <c r="R58" s="8"/>
      <c r="S58" s="8"/>
      <c r="T58" s="8"/>
      <c r="U58" s="11"/>
      <c r="V58" s="71"/>
    </row>
    <row r="59" spans="1:22" ht="15.75">
      <c r="A59" s="7" t="s">
        <v>1</v>
      </c>
      <c r="B59" s="8"/>
      <c r="C59" s="8"/>
      <c r="D59" s="8"/>
      <c r="E59" s="8"/>
      <c r="F59" s="8"/>
      <c r="G59" s="8"/>
      <c r="H59" s="8"/>
      <c r="I59" s="8"/>
      <c r="J59" s="9"/>
      <c r="K59" s="4"/>
      <c r="L59" s="10"/>
      <c r="M59" s="10"/>
      <c r="N59" s="10"/>
      <c r="O59" s="10"/>
      <c r="P59" s="8"/>
      <c r="Q59" s="8"/>
      <c r="R59" s="8"/>
      <c r="S59" s="8"/>
      <c r="T59" s="8"/>
      <c r="U59" s="11"/>
      <c r="V59" s="71"/>
    </row>
    <row r="60" spans="1:22" ht="6" customHeight="1">
      <c r="A60" s="12"/>
      <c r="B60" s="8"/>
      <c r="C60" s="8"/>
      <c r="D60" s="8"/>
      <c r="E60" s="8"/>
      <c r="F60" s="8"/>
      <c r="G60" s="8"/>
      <c r="H60" s="8"/>
      <c r="I60" s="8"/>
      <c r="J60" s="9"/>
      <c r="K60" s="4"/>
      <c r="L60" s="8"/>
      <c r="M60" s="8"/>
      <c r="N60" s="8"/>
      <c r="O60" s="8"/>
      <c r="P60" s="8"/>
      <c r="Q60" s="8"/>
      <c r="R60" s="8"/>
      <c r="S60" s="8"/>
      <c r="T60" s="8"/>
      <c r="U60" s="11"/>
      <c r="V60" s="71"/>
    </row>
    <row r="61" spans="1:22" ht="15">
      <c r="A61" s="13" t="s">
        <v>2</v>
      </c>
      <c r="B61" s="14"/>
      <c r="C61" s="14"/>
      <c r="D61" s="14"/>
      <c r="E61" s="14"/>
      <c r="F61" s="14"/>
      <c r="G61" s="14"/>
      <c r="H61" s="14"/>
      <c r="I61" s="14"/>
      <c r="J61" s="15"/>
      <c r="K61" s="4"/>
      <c r="L61" s="8"/>
      <c r="M61" s="8"/>
      <c r="N61" s="8"/>
      <c r="O61" s="8"/>
      <c r="P61" s="8"/>
      <c r="Q61" s="8"/>
      <c r="R61" s="8"/>
      <c r="S61" s="8"/>
      <c r="T61" s="8"/>
      <c r="U61" s="72"/>
      <c r="V61" s="71"/>
    </row>
    <row r="62" spans="1:22" ht="15">
      <c r="A62" s="16"/>
      <c r="B62" s="395" t="s">
        <v>62</v>
      </c>
      <c r="C62" s="396"/>
      <c r="D62" s="396"/>
      <c r="E62" s="396"/>
      <c r="F62" s="396"/>
      <c r="G62" s="396"/>
      <c r="H62" s="396"/>
      <c r="I62" s="396"/>
      <c r="J62" s="397"/>
      <c r="K62" s="4"/>
      <c r="L62" s="8"/>
      <c r="M62" s="8"/>
      <c r="N62" s="8"/>
      <c r="O62" s="8"/>
      <c r="P62" s="8"/>
      <c r="Q62" s="8"/>
      <c r="R62" s="8"/>
      <c r="S62" s="8"/>
      <c r="T62" s="8"/>
      <c r="U62" s="73"/>
      <c r="V62" s="71"/>
    </row>
    <row r="63" spans="1:22" ht="12.75">
      <c r="A63" s="17" t="s">
        <v>4</v>
      </c>
      <c r="B63" s="18" t="s">
        <v>5</v>
      </c>
      <c r="C63" s="19" t="s">
        <v>6</v>
      </c>
      <c r="D63" s="19" t="s">
        <v>7</v>
      </c>
      <c r="E63" s="19" t="s">
        <v>8</v>
      </c>
      <c r="F63" s="19" t="s">
        <v>9</v>
      </c>
      <c r="G63" s="19" t="s">
        <v>10</v>
      </c>
      <c r="H63" s="19" t="s">
        <v>11</v>
      </c>
      <c r="I63" s="19" t="s">
        <v>12</v>
      </c>
      <c r="J63" s="20" t="s">
        <v>13</v>
      </c>
      <c r="K63" s="4"/>
      <c r="L63" s="74"/>
      <c r="M63" s="74"/>
      <c r="N63" s="74"/>
      <c r="O63" s="74"/>
      <c r="P63" s="74"/>
      <c r="Q63" s="74"/>
      <c r="R63" s="74"/>
      <c r="S63" s="74"/>
      <c r="T63" s="74"/>
      <c r="U63" s="75"/>
      <c r="V63" s="71"/>
    </row>
    <row r="64" spans="1:22" ht="12.75">
      <c r="A64" s="17" t="s">
        <v>13</v>
      </c>
      <c r="B64" s="23">
        <v>87</v>
      </c>
      <c r="C64" s="24">
        <v>92</v>
      </c>
      <c r="D64" s="24">
        <v>45</v>
      </c>
      <c r="E64" s="24">
        <v>43</v>
      </c>
      <c r="F64" s="24">
        <v>50</v>
      </c>
      <c r="G64" s="24">
        <v>10</v>
      </c>
      <c r="H64" s="24">
        <v>34</v>
      </c>
      <c r="I64" s="24">
        <v>43</v>
      </c>
      <c r="J64" s="25">
        <v>404</v>
      </c>
      <c r="K64" s="4"/>
      <c r="L64" s="8"/>
      <c r="M64" s="8"/>
      <c r="N64" s="8"/>
      <c r="O64" s="8"/>
      <c r="P64" s="8"/>
      <c r="Q64" s="8"/>
      <c r="R64" s="8"/>
      <c r="S64" s="8"/>
      <c r="T64" s="8"/>
      <c r="U64" s="46"/>
      <c r="V64" s="71"/>
    </row>
    <row r="65" spans="1:22" ht="12.75">
      <c r="A65" s="27" t="s">
        <v>15</v>
      </c>
      <c r="B65" s="28">
        <v>0.5747126436781609</v>
      </c>
      <c r="C65" s="29">
        <v>0.8913043478260869</v>
      </c>
      <c r="D65" s="29">
        <v>0.17777777777777778</v>
      </c>
      <c r="E65" s="29">
        <v>0.813953488372093</v>
      </c>
      <c r="F65" s="29">
        <v>0.74</v>
      </c>
      <c r="G65" s="29">
        <v>0.5</v>
      </c>
      <c r="H65" s="29">
        <v>0.5</v>
      </c>
      <c r="I65" s="29">
        <v>0.6046511627906976</v>
      </c>
      <c r="J65" s="30">
        <v>0.6435643564356436</v>
      </c>
      <c r="K65" s="31"/>
      <c r="L65" s="36"/>
      <c r="M65" s="36"/>
      <c r="N65" s="36"/>
      <c r="O65" s="36"/>
      <c r="P65" s="36"/>
      <c r="Q65" s="36"/>
      <c r="R65" s="36"/>
      <c r="S65" s="36"/>
      <c r="T65" s="4"/>
      <c r="U65" s="46"/>
      <c r="V65" s="71"/>
    </row>
    <row r="66" spans="1:22" ht="12.75">
      <c r="A66" s="12" t="s">
        <v>16</v>
      </c>
      <c r="B66" s="32">
        <v>0.42528735632183906</v>
      </c>
      <c r="C66" s="33">
        <v>0.10869565217391304</v>
      </c>
      <c r="D66" s="33">
        <v>0.8222222222222222</v>
      </c>
      <c r="E66" s="33">
        <v>0.18604651162790697</v>
      </c>
      <c r="F66" s="33">
        <v>0.26</v>
      </c>
      <c r="G66" s="33">
        <v>0.5</v>
      </c>
      <c r="H66" s="33">
        <v>0.5</v>
      </c>
      <c r="I66" s="33">
        <v>0.3953488372093023</v>
      </c>
      <c r="J66" s="34">
        <v>0.3564356435643564</v>
      </c>
      <c r="K66" s="31"/>
      <c r="L66" s="36"/>
      <c r="M66" s="36"/>
      <c r="N66" s="36"/>
      <c r="O66" s="36"/>
      <c r="P66" s="36"/>
      <c r="Q66" s="36"/>
      <c r="R66" s="36"/>
      <c r="S66" s="36"/>
      <c r="T66" s="4"/>
      <c r="U66" s="46"/>
      <c r="V66" s="71"/>
    </row>
    <row r="67" spans="1:22" ht="12.75">
      <c r="A67" s="35" t="s">
        <v>17</v>
      </c>
      <c r="B67" s="32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4">
        <v>0</v>
      </c>
      <c r="K67" s="31"/>
      <c r="L67" s="36"/>
      <c r="M67" s="36"/>
      <c r="N67" s="36"/>
      <c r="O67" s="36"/>
      <c r="P67" s="36"/>
      <c r="Q67" s="36"/>
      <c r="R67" s="36"/>
      <c r="S67" s="36"/>
      <c r="T67" s="4"/>
      <c r="U67" s="46"/>
      <c r="V67" s="71"/>
    </row>
    <row r="68" spans="1:22" ht="12.75">
      <c r="A68" s="12" t="s">
        <v>18</v>
      </c>
      <c r="B68" s="28">
        <v>0.9195402298850575</v>
      </c>
      <c r="C68" s="29">
        <v>0.9130434782608695</v>
      </c>
      <c r="D68" s="29">
        <v>0.8666666666666667</v>
      </c>
      <c r="E68" s="29">
        <v>0.9302325581395349</v>
      </c>
      <c r="F68" s="29">
        <v>0.84</v>
      </c>
      <c r="G68" s="29">
        <v>0.9</v>
      </c>
      <c r="H68" s="29">
        <v>1</v>
      </c>
      <c r="I68" s="29">
        <v>0.8372093023255814</v>
      </c>
      <c r="J68" s="30">
        <v>0.900990099009901</v>
      </c>
      <c r="K68" s="31"/>
      <c r="L68" s="36"/>
      <c r="M68" s="36"/>
      <c r="N68" s="36"/>
      <c r="O68" s="36"/>
      <c r="P68" s="36"/>
      <c r="Q68" s="36"/>
      <c r="R68" s="36"/>
      <c r="S68" s="36"/>
      <c r="T68" s="4"/>
      <c r="U68" s="46"/>
      <c r="V68" s="71"/>
    </row>
    <row r="69" spans="1:22" ht="12.75">
      <c r="A69" s="12" t="s">
        <v>19</v>
      </c>
      <c r="B69" s="32">
        <v>0.05747126436781609</v>
      </c>
      <c r="C69" s="33">
        <v>0.08695652173913043</v>
      </c>
      <c r="D69" s="33">
        <v>0.08888888888888889</v>
      </c>
      <c r="E69" s="33">
        <v>0.046511627906976744</v>
      </c>
      <c r="F69" s="33">
        <v>0.14</v>
      </c>
      <c r="G69" s="33">
        <v>0.1</v>
      </c>
      <c r="H69" s="33">
        <v>0</v>
      </c>
      <c r="I69" s="33">
        <v>0.16279069767441862</v>
      </c>
      <c r="J69" s="34">
        <v>0.08415841584158416</v>
      </c>
      <c r="K69" s="31"/>
      <c r="L69" s="36"/>
      <c r="M69" s="36"/>
      <c r="N69" s="36"/>
      <c r="O69" s="36"/>
      <c r="P69" s="36"/>
      <c r="Q69" s="36"/>
      <c r="R69" s="36"/>
      <c r="S69" s="36"/>
      <c r="T69" s="4"/>
      <c r="U69" s="46"/>
      <c r="V69" s="71"/>
    </row>
    <row r="70" spans="1:22" ht="12.75">
      <c r="A70" s="12" t="s">
        <v>20</v>
      </c>
      <c r="B70" s="32">
        <v>0</v>
      </c>
      <c r="C70" s="33">
        <v>0</v>
      </c>
      <c r="D70" s="33">
        <v>0</v>
      </c>
      <c r="E70" s="33">
        <v>0.023255813953488372</v>
      </c>
      <c r="F70" s="33">
        <v>0.02</v>
      </c>
      <c r="G70" s="33">
        <v>0</v>
      </c>
      <c r="H70" s="33">
        <v>0</v>
      </c>
      <c r="I70" s="33">
        <v>0</v>
      </c>
      <c r="J70" s="34">
        <v>0.0049504950495049506</v>
      </c>
      <c r="K70" s="31"/>
      <c r="L70" s="36"/>
      <c r="M70" s="36"/>
      <c r="N70" s="36"/>
      <c r="O70" s="36"/>
      <c r="P70" s="36"/>
      <c r="Q70" s="36"/>
      <c r="R70" s="36"/>
      <c r="S70" s="36"/>
      <c r="T70" s="4"/>
      <c r="U70" s="46"/>
      <c r="V70" s="71"/>
    </row>
    <row r="71" spans="1:22" ht="12.75">
      <c r="A71" s="12" t="s">
        <v>21</v>
      </c>
      <c r="B71" s="32">
        <v>0.022988505747126436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4">
        <v>0.0049504950495049506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6"/>
      <c r="V71" s="71"/>
    </row>
    <row r="72" spans="1:22" ht="12.75">
      <c r="A72" s="12" t="s">
        <v>22</v>
      </c>
      <c r="B72" s="32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4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6"/>
      <c r="V72" s="71"/>
    </row>
    <row r="73" spans="1:22" ht="12.75">
      <c r="A73" s="12" t="s">
        <v>23</v>
      </c>
      <c r="B73" s="32">
        <v>0</v>
      </c>
      <c r="C73" s="33">
        <v>0</v>
      </c>
      <c r="D73" s="33">
        <v>0.044444444444444446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4">
        <v>0.0049504950495049506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6"/>
      <c r="V73" s="71"/>
    </row>
    <row r="74" spans="1:22" ht="12.75">
      <c r="A74" s="35" t="s">
        <v>17</v>
      </c>
      <c r="B74" s="48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5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254"/>
      <c r="V74" s="71"/>
    </row>
    <row r="75" spans="1:22" ht="12.75">
      <c r="A75" s="64" t="s">
        <v>24</v>
      </c>
      <c r="B75" s="38" t="s">
        <v>63</v>
      </c>
      <c r="C75" s="39" t="s">
        <v>30</v>
      </c>
      <c r="D75" s="39" t="s">
        <v>64</v>
      </c>
      <c r="E75" s="39" t="s">
        <v>65</v>
      </c>
      <c r="F75" s="39" t="s">
        <v>29</v>
      </c>
      <c r="G75" s="39" t="s">
        <v>66</v>
      </c>
      <c r="H75" s="39" t="s">
        <v>30</v>
      </c>
      <c r="I75" s="39" t="s">
        <v>67</v>
      </c>
      <c r="J75" s="40" t="s">
        <v>68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76"/>
      <c r="V75" s="71"/>
    </row>
    <row r="76" spans="1:22" ht="12.75">
      <c r="A76" s="65" t="s">
        <v>33</v>
      </c>
      <c r="B76" s="42">
        <v>24.3</v>
      </c>
      <c r="C76" s="43">
        <v>23.6</v>
      </c>
      <c r="D76" s="43">
        <v>23.9</v>
      </c>
      <c r="E76" s="43">
        <v>24.9</v>
      </c>
      <c r="F76" s="43">
        <v>23.7</v>
      </c>
      <c r="G76" s="43">
        <v>25.5</v>
      </c>
      <c r="H76" s="43">
        <v>22.8</v>
      </c>
      <c r="I76" s="43">
        <v>24.8</v>
      </c>
      <c r="J76" s="44">
        <v>24</v>
      </c>
      <c r="K76" s="4"/>
      <c r="L76" s="4"/>
      <c r="M76" s="4"/>
      <c r="N76" s="4"/>
      <c r="O76" s="4"/>
      <c r="P76" s="4"/>
      <c r="Q76" s="4"/>
      <c r="R76" s="4"/>
      <c r="S76" s="4"/>
      <c r="T76" s="255"/>
      <c r="U76" s="76"/>
      <c r="V76" s="71"/>
    </row>
    <row r="77" spans="1:22" ht="12.75">
      <c r="A77" s="27" t="s">
        <v>34</v>
      </c>
      <c r="B77" s="28">
        <v>0.9080459770114943</v>
      </c>
      <c r="C77" s="29">
        <v>0.9456521739130435</v>
      </c>
      <c r="D77" s="29">
        <v>1</v>
      </c>
      <c r="E77" s="29">
        <v>1</v>
      </c>
      <c r="F77" s="29">
        <v>0.66</v>
      </c>
      <c r="G77" s="29">
        <v>0</v>
      </c>
      <c r="H77" s="29">
        <v>0.9117647058823529</v>
      </c>
      <c r="I77" s="29">
        <v>0.6511627906976745</v>
      </c>
      <c r="J77" s="30">
        <v>0.8564356435643564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6"/>
      <c r="V77" s="71"/>
    </row>
    <row r="78" spans="1:22" ht="12.75">
      <c r="A78" s="12" t="s">
        <v>35</v>
      </c>
      <c r="B78" s="32">
        <v>0</v>
      </c>
      <c r="C78" s="33">
        <v>0</v>
      </c>
      <c r="D78" s="33">
        <v>0</v>
      </c>
      <c r="E78" s="33">
        <v>0</v>
      </c>
      <c r="F78" s="33">
        <v>0.16</v>
      </c>
      <c r="G78" s="33">
        <v>0</v>
      </c>
      <c r="H78" s="33">
        <v>0</v>
      </c>
      <c r="I78" s="33">
        <v>0</v>
      </c>
      <c r="J78" s="34">
        <v>0.019801980198019802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6"/>
      <c r="V78" s="71"/>
    </row>
    <row r="79" spans="1:22" ht="12.75">
      <c r="A79" s="12" t="s">
        <v>36</v>
      </c>
      <c r="B79" s="32">
        <v>0</v>
      </c>
      <c r="C79" s="33">
        <v>0.05434782608695652</v>
      </c>
      <c r="D79" s="33">
        <v>0</v>
      </c>
      <c r="E79" s="33">
        <v>0</v>
      </c>
      <c r="F79" s="33">
        <v>0.18</v>
      </c>
      <c r="G79" s="33">
        <v>1</v>
      </c>
      <c r="H79" s="33">
        <v>0.08823529411764706</v>
      </c>
      <c r="I79" s="33">
        <v>0.3023255813953488</v>
      </c>
      <c r="J79" s="34">
        <v>0.09900990099009901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6"/>
      <c r="V79" s="71"/>
    </row>
    <row r="80" spans="1:22" ht="12.75">
      <c r="A80" s="12" t="s">
        <v>37</v>
      </c>
      <c r="B80" s="32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4">
        <v>0</v>
      </c>
      <c r="K80" s="4"/>
      <c r="L80" s="8"/>
      <c r="M80" s="8"/>
      <c r="N80" s="8"/>
      <c r="O80" s="8"/>
      <c r="P80" s="8"/>
      <c r="Q80" s="8"/>
      <c r="R80" s="8"/>
      <c r="S80" s="8"/>
      <c r="T80" s="4"/>
      <c r="U80" s="46"/>
      <c r="V80" s="71"/>
    </row>
    <row r="81" spans="1:22" ht="12.75">
      <c r="A81" s="12" t="s">
        <v>38</v>
      </c>
      <c r="B81" s="32">
        <v>0.09195402298850575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4">
        <v>0.019801980198019802</v>
      </c>
      <c r="L81" s="45"/>
      <c r="M81" s="45"/>
      <c r="N81" s="45"/>
      <c r="O81" s="45"/>
      <c r="P81" s="45"/>
      <c r="Q81" s="45"/>
      <c r="R81" s="45"/>
      <c r="S81" s="45"/>
      <c r="T81" s="4"/>
      <c r="U81" s="46"/>
      <c r="V81" s="71"/>
    </row>
    <row r="82" spans="1:22" ht="12.75">
      <c r="A82" s="12" t="s">
        <v>39</v>
      </c>
      <c r="B82" s="32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0.046511627906976744</v>
      </c>
      <c r="J82" s="34">
        <v>0.0049504950495049506</v>
      </c>
      <c r="L82" s="45"/>
      <c r="M82" s="45"/>
      <c r="N82" s="45"/>
      <c r="O82" s="45"/>
      <c r="P82" s="45"/>
      <c r="Q82" s="45"/>
      <c r="R82" s="45"/>
      <c r="S82" s="45"/>
      <c r="T82" s="4"/>
      <c r="U82" s="46"/>
      <c r="V82" s="71"/>
    </row>
    <row r="83" spans="1:22" ht="12.75">
      <c r="A83" s="35" t="s">
        <v>17</v>
      </c>
      <c r="B83" s="32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L83" s="45"/>
      <c r="M83" s="45"/>
      <c r="N83" s="45"/>
      <c r="O83" s="45"/>
      <c r="P83" s="45"/>
      <c r="Q83" s="45"/>
      <c r="R83" s="45"/>
      <c r="S83" s="45"/>
      <c r="T83" s="4"/>
      <c r="U83" s="254"/>
      <c r="V83" s="71"/>
    </row>
    <row r="84" spans="1:22" ht="12.75">
      <c r="A84" s="12" t="s">
        <v>40</v>
      </c>
      <c r="B84" s="28">
        <v>0.41379310344827586</v>
      </c>
      <c r="C84" s="29">
        <v>0.5652173913043478</v>
      </c>
      <c r="D84" s="29">
        <v>0.5111111111111111</v>
      </c>
      <c r="E84" s="29">
        <v>0.32558139534883723</v>
      </c>
      <c r="F84" s="29">
        <v>0.5</v>
      </c>
      <c r="G84" s="29">
        <v>0.5</v>
      </c>
      <c r="H84" s="29">
        <v>0.5294117647058824</v>
      </c>
      <c r="I84" s="29">
        <v>0.4418604651162791</v>
      </c>
      <c r="J84" s="30">
        <v>0.4752475247524752</v>
      </c>
      <c r="L84" s="45"/>
      <c r="M84" s="45"/>
      <c r="N84" s="45"/>
      <c r="O84" s="45"/>
      <c r="P84" s="45"/>
      <c r="Q84" s="45"/>
      <c r="R84" s="45"/>
      <c r="S84" s="45"/>
      <c r="T84" s="4"/>
      <c r="U84" s="46"/>
      <c r="V84" s="71"/>
    </row>
    <row r="85" spans="1:22" ht="12.75">
      <c r="A85" s="12" t="s">
        <v>41</v>
      </c>
      <c r="B85" s="32">
        <v>0.26436781609195403</v>
      </c>
      <c r="C85" s="33">
        <v>0.11956521739130435</v>
      </c>
      <c r="D85" s="33">
        <v>0.15555555555555556</v>
      </c>
      <c r="E85" s="33">
        <v>0.046511627906976744</v>
      </c>
      <c r="F85" s="33">
        <v>0.26</v>
      </c>
      <c r="G85" s="33">
        <v>0.3</v>
      </c>
      <c r="H85" s="33">
        <v>0.20588235294117646</v>
      </c>
      <c r="I85" s="33">
        <v>0.20930232558139536</v>
      </c>
      <c r="J85" s="34">
        <v>0.18564356435643564</v>
      </c>
      <c r="L85" s="45"/>
      <c r="M85" s="45"/>
      <c r="N85" s="45"/>
      <c r="O85" s="45"/>
      <c r="P85" s="45"/>
      <c r="Q85" s="45"/>
      <c r="R85" s="45"/>
      <c r="S85" s="45"/>
      <c r="T85" s="4"/>
      <c r="U85" s="46"/>
      <c r="V85" s="71"/>
    </row>
    <row r="86" spans="1:22" ht="12.75">
      <c r="A86" s="12" t="s">
        <v>42</v>
      </c>
      <c r="B86" s="32">
        <v>0.3218390804597701</v>
      </c>
      <c r="C86" s="33">
        <v>0.31521739130434784</v>
      </c>
      <c r="D86" s="33">
        <v>0.3333333333333333</v>
      </c>
      <c r="E86" s="33">
        <v>0.627906976744186</v>
      </c>
      <c r="F86" s="33">
        <v>0.24</v>
      </c>
      <c r="G86" s="33">
        <v>0.2</v>
      </c>
      <c r="H86" s="33">
        <v>0.2647058823529412</v>
      </c>
      <c r="I86" s="33">
        <v>0.3488372093023256</v>
      </c>
      <c r="J86" s="34">
        <v>0.33910891089108913</v>
      </c>
      <c r="L86" s="45"/>
      <c r="M86" s="45"/>
      <c r="N86" s="45"/>
      <c r="O86" s="45"/>
      <c r="P86" s="45"/>
      <c r="Q86" s="45"/>
      <c r="R86" s="45"/>
      <c r="S86" s="45"/>
      <c r="T86" s="4"/>
      <c r="U86" s="46"/>
      <c r="V86" s="71"/>
    </row>
    <row r="87" spans="1:22" ht="12.75">
      <c r="A87" s="35" t="s">
        <v>17</v>
      </c>
      <c r="B87" s="32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4">
        <v>0</v>
      </c>
      <c r="L87" s="45"/>
      <c r="M87" s="45"/>
      <c r="N87" s="45"/>
      <c r="O87" s="45"/>
      <c r="P87" s="45"/>
      <c r="Q87" s="45"/>
      <c r="R87" s="45"/>
      <c r="S87" s="45"/>
      <c r="T87" s="4"/>
      <c r="U87" s="254"/>
      <c r="V87" s="71"/>
    </row>
    <row r="88" spans="1:22" ht="12.75">
      <c r="A88" s="12" t="s">
        <v>43</v>
      </c>
      <c r="B88" s="28">
        <v>0.4482758620689655</v>
      </c>
      <c r="C88" s="29">
        <v>0.3695652173913043</v>
      </c>
      <c r="D88" s="29">
        <v>0.28888888888888886</v>
      </c>
      <c r="E88" s="29">
        <v>0.3023255813953488</v>
      </c>
      <c r="F88" s="29">
        <v>0.58</v>
      </c>
      <c r="G88" s="29">
        <v>0.6</v>
      </c>
      <c r="H88" s="29">
        <v>0.38235294117647056</v>
      </c>
      <c r="I88" s="29">
        <v>0.37209302325581395</v>
      </c>
      <c r="J88" s="30">
        <v>0.4034653465346535</v>
      </c>
      <c r="L88" s="45"/>
      <c r="M88" s="45"/>
      <c r="N88" s="45"/>
      <c r="O88" s="45"/>
      <c r="P88" s="45"/>
      <c r="Q88" s="45"/>
      <c r="R88" s="45"/>
      <c r="S88" s="45"/>
      <c r="T88" s="4"/>
      <c r="U88" s="46"/>
      <c r="V88" s="71"/>
    </row>
    <row r="89" spans="1:22" ht="12.75">
      <c r="A89" s="12" t="s">
        <v>44</v>
      </c>
      <c r="B89" s="32">
        <v>0.5517241379310345</v>
      </c>
      <c r="C89" s="33">
        <v>0.6304347826086957</v>
      </c>
      <c r="D89" s="33">
        <v>0.6888888888888889</v>
      </c>
      <c r="E89" s="33">
        <v>0.6744186046511628</v>
      </c>
      <c r="F89" s="33">
        <v>0.4</v>
      </c>
      <c r="G89" s="33">
        <v>0.4</v>
      </c>
      <c r="H89" s="33">
        <v>0.5882352941176471</v>
      </c>
      <c r="I89" s="33">
        <v>0.5348837209302325</v>
      </c>
      <c r="J89" s="34">
        <v>0.5767326732673267</v>
      </c>
      <c r="L89" s="45"/>
      <c r="M89" s="45"/>
      <c r="N89" s="45"/>
      <c r="O89" s="45"/>
      <c r="P89" s="45"/>
      <c r="Q89" s="45"/>
      <c r="R89" s="45"/>
      <c r="S89" s="45"/>
      <c r="T89" s="4"/>
      <c r="U89" s="46"/>
      <c r="V89" s="71"/>
    </row>
    <row r="90" spans="1:22" ht="12.75">
      <c r="A90" s="12" t="s">
        <v>45</v>
      </c>
      <c r="B90" s="32">
        <v>0</v>
      </c>
      <c r="C90" s="33">
        <v>0</v>
      </c>
      <c r="D90" s="33">
        <v>0.022222222222222223</v>
      </c>
      <c r="E90" s="33">
        <v>0.023255813953488372</v>
      </c>
      <c r="F90" s="33">
        <v>0.02</v>
      </c>
      <c r="G90" s="33">
        <v>0</v>
      </c>
      <c r="H90" s="33">
        <v>0.029411764705882353</v>
      </c>
      <c r="I90" s="33">
        <v>0.09302325581395349</v>
      </c>
      <c r="J90" s="34">
        <v>0.019801980198019802</v>
      </c>
      <c r="L90" s="45"/>
      <c r="M90" s="45"/>
      <c r="N90" s="45"/>
      <c r="O90" s="45"/>
      <c r="P90" s="45"/>
      <c r="Q90" s="45"/>
      <c r="R90" s="45"/>
      <c r="S90" s="45"/>
      <c r="T90" s="4"/>
      <c r="U90" s="46"/>
      <c r="V90" s="71"/>
    </row>
    <row r="91" spans="1:22" ht="12.75">
      <c r="A91" s="35" t="s">
        <v>17</v>
      </c>
      <c r="B91" s="32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4">
        <v>0</v>
      </c>
      <c r="L91" s="45"/>
      <c r="M91" s="45"/>
      <c r="N91" s="45"/>
      <c r="O91" s="45"/>
      <c r="P91" s="45"/>
      <c r="Q91" s="45"/>
      <c r="R91" s="45"/>
      <c r="S91" s="45"/>
      <c r="T91" s="4"/>
      <c r="U91" s="254"/>
      <c r="V91" s="71"/>
    </row>
    <row r="92" spans="1:22" ht="12.75">
      <c r="A92" s="12" t="s">
        <v>46</v>
      </c>
      <c r="B92" s="28"/>
      <c r="C92" s="29"/>
      <c r="D92" s="29"/>
      <c r="E92" s="29"/>
      <c r="F92" s="29"/>
      <c r="G92" s="29"/>
      <c r="H92" s="29"/>
      <c r="I92" s="29"/>
      <c r="J92" s="30"/>
      <c r="L92" s="45"/>
      <c r="M92" s="45"/>
      <c r="N92" s="45"/>
      <c r="O92" s="45"/>
      <c r="P92" s="45"/>
      <c r="Q92" s="45"/>
      <c r="R92" s="45"/>
      <c r="S92" s="45"/>
      <c r="T92" s="4"/>
      <c r="U92" s="46"/>
      <c r="V92" s="71"/>
    </row>
    <row r="93" spans="1:22" ht="12.75">
      <c r="A93" s="12" t="s">
        <v>47</v>
      </c>
      <c r="B93" s="32">
        <v>0</v>
      </c>
      <c r="C93" s="33">
        <v>0</v>
      </c>
      <c r="D93" s="33">
        <v>0</v>
      </c>
      <c r="E93" s="33">
        <v>0</v>
      </c>
      <c r="F93" s="33">
        <v>0.034482758620689655</v>
      </c>
      <c r="G93" s="33">
        <v>0</v>
      </c>
      <c r="H93" s="33">
        <v>0</v>
      </c>
      <c r="I93" s="33">
        <v>0</v>
      </c>
      <c r="J93" s="34">
        <v>0.006134969325153374</v>
      </c>
      <c r="L93" s="45"/>
      <c r="M93" s="45"/>
      <c r="N93" s="45"/>
      <c r="O93" s="45"/>
      <c r="P93" s="45"/>
      <c r="Q93" s="45"/>
      <c r="R93" s="45"/>
      <c r="S93" s="45"/>
      <c r="T93" s="4"/>
      <c r="U93" s="46"/>
      <c r="V93" s="71"/>
    </row>
    <row r="94" spans="1:22" ht="12.75">
      <c r="A94" s="12" t="s">
        <v>48</v>
      </c>
      <c r="B94" s="32">
        <v>0.11494252873563218</v>
      </c>
      <c r="C94" s="33">
        <v>0.3235294117647059</v>
      </c>
      <c r="D94" s="33">
        <v>0.15384615384615385</v>
      </c>
      <c r="E94" s="33">
        <v>0.3076923076923077</v>
      </c>
      <c r="F94" s="33">
        <v>0.27586206896551724</v>
      </c>
      <c r="G94" s="33">
        <v>0.16666666666666666</v>
      </c>
      <c r="H94" s="33">
        <v>0.23076923076923078</v>
      </c>
      <c r="I94" s="33">
        <v>0.25</v>
      </c>
      <c r="J94" s="34">
        <v>0.26380368098159507</v>
      </c>
      <c r="L94" s="45"/>
      <c r="M94" s="45"/>
      <c r="N94" s="45"/>
      <c r="O94" s="45"/>
      <c r="P94" s="45"/>
      <c r="Q94" s="45"/>
      <c r="R94" s="45"/>
      <c r="S94" s="45"/>
      <c r="T94" s="4"/>
      <c r="U94" s="46"/>
      <c r="V94" s="71"/>
    </row>
    <row r="95" spans="1:22" ht="12.75">
      <c r="A95" s="12" t="s">
        <v>49</v>
      </c>
      <c r="B95" s="32">
        <v>0.1724137931034483</v>
      </c>
      <c r="C95" s="33">
        <v>0.20588235294117646</v>
      </c>
      <c r="D95" s="33">
        <v>0.23076923076923078</v>
      </c>
      <c r="E95" s="33">
        <v>0.07692307692307693</v>
      </c>
      <c r="F95" s="33">
        <v>0.1724137931034483</v>
      </c>
      <c r="G95" s="33">
        <v>0</v>
      </c>
      <c r="H95" s="33">
        <v>0.38461538461538464</v>
      </c>
      <c r="I95" s="33">
        <v>0.25</v>
      </c>
      <c r="J95" s="34">
        <v>0.24539877300613497</v>
      </c>
      <c r="L95" s="45"/>
      <c r="M95" s="45"/>
      <c r="N95" s="45"/>
      <c r="O95" s="45"/>
      <c r="P95" s="45"/>
      <c r="Q95" s="45"/>
      <c r="R95" s="45"/>
      <c r="S95" s="45"/>
      <c r="T95" s="4"/>
      <c r="U95" s="46"/>
      <c r="V95" s="71"/>
    </row>
    <row r="96" spans="1:22" ht="12.75">
      <c r="A96" s="12" t="s">
        <v>50</v>
      </c>
      <c r="B96" s="32">
        <v>0.011494252873563218</v>
      </c>
      <c r="C96" s="33">
        <v>0.23529411764705882</v>
      </c>
      <c r="D96" s="33">
        <v>0.38461538461538464</v>
      </c>
      <c r="E96" s="33">
        <v>0.46153846153846156</v>
      </c>
      <c r="F96" s="33">
        <v>0.1724137931034483</v>
      </c>
      <c r="G96" s="33">
        <v>0.3333333333333333</v>
      </c>
      <c r="H96" s="33">
        <v>0.23076923076923078</v>
      </c>
      <c r="I96" s="33">
        <v>0.25</v>
      </c>
      <c r="J96" s="34">
        <v>0.2085889570552147</v>
      </c>
      <c r="L96" s="45"/>
      <c r="M96" s="45"/>
      <c r="N96" s="45"/>
      <c r="O96" s="45"/>
      <c r="P96" s="45"/>
      <c r="Q96" s="45"/>
      <c r="R96" s="45"/>
      <c r="S96" s="45"/>
      <c r="T96" s="4"/>
      <c r="U96" s="46"/>
      <c r="V96" s="71"/>
    </row>
    <row r="97" spans="1:22" ht="12.75">
      <c r="A97" s="12" t="s">
        <v>51</v>
      </c>
      <c r="B97" s="32">
        <v>0.011494252873563218</v>
      </c>
      <c r="C97" s="33">
        <v>0.029411764705882353</v>
      </c>
      <c r="D97" s="33">
        <v>0.15384615384615385</v>
      </c>
      <c r="E97" s="33">
        <v>0</v>
      </c>
      <c r="F97" s="33">
        <v>0.06896551724137931</v>
      </c>
      <c r="G97" s="33">
        <v>0</v>
      </c>
      <c r="H97" s="33">
        <v>0.15384615384615385</v>
      </c>
      <c r="I97" s="33">
        <v>0</v>
      </c>
      <c r="J97" s="34">
        <v>0.049079754601226995</v>
      </c>
      <c r="L97" s="45"/>
      <c r="M97" s="45"/>
      <c r="N97" s="45"/>
      <c r="O97" s="45"/>
      <c r="P97" s="45"/>
      <c r="Q97" s="45"/>
      <c r="R97" s="45"/>
      <c r="S97" s="45"/>
      <c r="T97" s="4"/>
      <c r="U97" s="46"/>
      <c r="V97" s="71"/>
    </row>
    <row r="98" spans="1:22" ht="12.75">
      <c r="A98" s="12" t="s">
        <v>52</v>
      </c>
      <c r="B98" s="32">
        <v>0.034482758620689655</v>
      </c>
      <c r="C98" s="33">
        <v>0</v>
      </c>
      <c r="D98" s="33">
        <v>0</v>
      </c>
      <c r="E98" s="33">
        <v>0.07692307692307693</v>
      </c>
      <c r="F98" s="33">
        <v>0.06896551724137931</v>
      </c>
      <c r="G98" s="33">
        <v>0.16666666666666666</v>
      </c>
      <c r="H98" s="33">
        <v>0</v>
      </c>
      <c r="I98" s="33">
        <v>0.0625</v>
      </c>
      <c r="J98" s="34">
        <v>0.049079754601226995</v>
      </c>
      <c r="L98" s="45"/>
      <c r="M98" s="45"/>
      <c r="N98" s="45"/>
      <c r="O98" s="45"/>
      <c r="P98" s="45"/>
      <c r="Q98" s="45"/>
      <c r="R98" s="45"/>
      <c r="S98" s="45"/>
      <c r="T98" s="4"/>
      <c r="U98" s="46"/>
      <c r="V98" s="71"/>
    </row>
    <row r="99" spans="1:22" ht="12.75">
      <c r="A99" s="12" t="s">
        <v>53</v>
      </c>
      <c r="B99" s="32">
        <v>0.04597701149425287</v>
      </c>
      <c r="C99" s="33">
        <v>0.08823529411764706</v>
      </c>
      <c r="D99" s="33">
        <v>0.07692307692307693</v>
      </c>
      <c r="E99" s="33">
        <v>0</v>
      </c>
      <c r="F99" s="33">
        <v>0.034482758620689655</v>
      </c>
      <c r="G99" s="33">
        <v>0.16666666666666666</v>
      </c>
      <c r="H99" s="33">
        <v>0</v>
      </c>
      <c r="I99" s="33">
        <v>0</v>
      </c>
      <c r="J99" s="34">
        <v>0.06134969325153374</v>
      </c>
      <c r="L99" s="45"/>
      <c r="M99" s="45"/>
      <c r="N99" s="45"/>
      <c r="O99" s="45"/>
      <c r="P99" s="45"/>
      <c r="Q99" s="45"/>
      <c r="R99" s="45"/>
      <c r="S99" s="45"/>
      <c r="T99" s="4"/>
      <c r="U99" s="46"/>
      <c r="V99" s="71"/>
    </row>
    <row r="100" spans="1:22" ht="12.75">
      <c r="A100" s="12" t="s">
        <v>54</v>
      </c>
      <c r="B100" s="32">
        <v>0.05747126436781609</v>
      </c>
      <c r="C100" s="33">
        <v>0.11764705882352941</v>
      </c>
      <c r="D100" s="33">
        <v>0</v>
      </c>
      <c r="E100" s="33">
        <v>0.07692307692307693</v>
      </c>
      <c r="F100" s="33">
        <v>0.1724137931034483</v>
      </c>
      <c r="G100" s="33">
        <v>0.16666666666666666</v>
      </c>
      <c r="H100" s="33">
        <v>0</v>
      </c>
      <c r="I100" s="33">
        <v>0.1875</v>
      </c>
      <c r="J100" s="34">
        <v>0.1165644171779141</v>
      </c>
      <c r="L100" s="45"/>
      <c r="M100" s="45"/>
      <c r="N100" s="45"/>
      <c r="O100" s="45"/>
      <c r="P100" s="45"/>
      <c r="Q100" s="45"/>
      <c r="R100" s="45"/>
      <c r="S100" s="45"/>
      <c r="T100" s="4"/>
      <c r="U100" s="46"/>
      <c r="V100" s="71"/>
    </row>
    <row r="101" spans="1:22" ht="12.75">
      <c r="A101" s="35" t="s">
        <v>17</v>
      </c>
      <c r="B101" s="32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4">
        <v>0</v>
      </c>
      <c r="L101" s="45"/>
      <c r="M101" s="45"/>
      <c r="N101" s="45"/>
      <c r="O101" s="45"/>
      <c r="P101" s="45"/>
      <c r="Q101" s="45"/>
      <c r="R101" s="45"/>
      <c r="S101" s="45"/>
      <c r="T101" s="4"/>
      <c r="U101" s="46"/>
      <c r="V101" s="71"/>
    </row>
    <row r="102" spans="1:22" ht="12.75">
      <c r="A102" s="27" t="s">
        <v>55</v>
      </c>
      <c r="B102" s="28"/>
      <c r="C102" s="29"/>
      <c r="D102" s="29"/>
      <c r="E102" s="29"/>
      <c r="F102" s="29"/>
      <c r="G102" s="29"/>
      <c r="H102" s="29"/>
      <c r="I102" s="29"/>
      <c r="J102" s="30"/>
      <c r="L102" s="45"/>
      <c r="M102" s="45"/>
      <c r="N102" s="45"/>
      <c r="O102" s="45"/>
      <c r="P102" s="45"/>
      <c r="Q102" s="45"/>
      <c r="R102" s="45"/>
      <c r="S102" s="45"/>
      <c r="T102" s="4"/>
      <c r="U102" s="46"/>
      <c r="V102" s="71"/>
    </row>
    <row r="103" spans="1:22" ht="12.75">
      <c r="A103" s="12" t="s">
        <v>56</v>
      </c>
      <c r="B103" s="32">
        <v>0.05747126436781609</v>
      </c>
      <c r="C103" s="33">
        <v>0.25862068965517243</v>
      </c>
      <c r="D103" s="33">
        <v>0.0967741935483871</v>
      </c>
      <c r="E103" s="33">
        <v>0.10344827586206896</v>
      </c>
      <c r="F103" s="33">
        <v>0.15</v>
      </c>
      <c r="G103" s="33">
        <v>0</v>
      </c>
      <c r="H103" s="33">
        <v>0.1</v>
      </c>
      <c r="I103" s="33">
        <v>0.13043478260869565</v>
      </c>
      <c r="J103" s="34">
        <v>0.1459227467811159</v>
      </c>
      <c r="L103" s="45"/>
      <c r="M103" s="45"/>
      <c r="N103" s="45"/>
      <c r="O103" s="45"/>
      <c r="P103" s="45"/>
      <c r="Q103" s="45"/>
      <c r="R103" s="45"/>
      <c r="S103" s="45"/>
      <c r="T103" s="4"/>
      <c r="U103" s="46"/>
      <c r="V103" s="71"/>
    </row>
    <row r="104" spans="1:22" ht="12.75">
      <c r="A104" s="12" t="s">
        <v>57</v>
      </c>
      <c r="B104" s="32">
        <v>0.16091954022988506</v>
      </c>
      <c r="C104" s="33">
        <v>0.39655172413793105</v>
      </c>
      <c r="D104" s="33">
        <v>0.3548387096774194</v>
      </c>
      <c r="E104" s="33">
        <v>0.4827586206896552</v>
      </c>
      <c r="F104" s="33">
        <v>0.35</v>
      </c>
      <c r="G104" s="33">
        <v>0</v>
      </c>
      <c r="H104" s="33">
        <v>0.45</v>
      </c>
      <c r="I104" s="33">
        <v>0.2608695652173913</v>
      </c>
      <c r="J104" s="34">
        <v>0.3605150214592275</v>
      </c>
      <c r="L104" s="45"/>
      <c r="M104" s="45"/>
      <c r="N104" s="45"/>
      <c r="O104" s="45"/>
      <c r="P104" s="45"/>
      <c r="Q104" s="45"/>
      <c r="R104" s="45"/>
      <c r="S104" s="45"/>
      <c r="T104" s="4"/>
      <c r="U104" s="46"/>
      <c r="V104" s="71"/>
    </row>
    <row r="105" spans="1:22" ht="12.75">
      <c r="A105" s="12" t="s">
        <v>48</v>
      </c>
      <c r="B105" s="32">
        <v>0.11494252873563218</v>
      </c>
      <c r="C105" s="33">
        <v>0.20689655172413793</v>
      </c>
      <c r="D105" s="33">
        <v>0.2903225806451613</v>
      </c>
      <c r="E105" s="33">
        <v>0.1724137931034483</v>
      </c>
      <c r="F105" s="33">
        <v>0.25</v>
      </c>
      <c r="G105" s="33">
        <v>0.5</v>
      </c>
      <c r="H105" s="33">
        <v>0.2</v>
      </c>
      <c r="I105" s="33">
        <v>0.30434782608695654</v>
      </c>
      <c r="J105" s="34">
        <v>0.2317596566523605</v>
      </c>
      <c r="L105" s="45"/>
      <c r="M105" s="45"/>
      <c r="N105" s="45"/>
      <c r="O105" s="45"/>
      <c r="P105" s="45"/>
      <c r="Q105" s="45"/>
      <c r="R105" s="45"/>
      <c r="S105" s="45"/>
      <c r="T105" s="4"/>
      <c r="U105" s="46"/>
      <c r="V105" s="71"/>
    </row>
    <row r="106" spans="1:22" ht="12.75">
      <c r="A106" s="12" t="s">
        <v>49</v>
      </c>
      <c r="B106" s="32">
        <v>0.034482758620689655</v>
      </c>
      <c r="C106" s="33">
        <v>0.05172413793103448</v>
      </c>
      <c r="D106" s="33">
        <v>0.0967741935483871</v>
      </c>
      <c r="E106" s="33">
        <v>0</v>
      </c>
      <c r="F106" s="33">
        <v>0.05</v>
      </c>
      <c r="G106" s="33">
        <v>0.25</v>
      </c>
      <c r="H106" s="33">
        <v>0.25</v>
      </c>
      <c r="I106" s="33">
        <v>0.08695652173913043</v>
      </c>
      <c r="J106" s="34">
        <v>0.07725321888412018</v>
      </c>
      <c r="L106" s="45"/>
      <c r="M106" s="45"/>
      <c r="N106" s="45"/>
      <c r="O106" s="45"/>
      <c r="P106" s="45"/>
      <c r="Q106" s="45"/>
      <c r="R106" s="45"/>
      <c r="S106" s="45"/>
      <c r="T106" s="4"/>
      <c r="U106" s="46"/>
      <c r="V106" s="71"/>
    </row>
    <row r="107" spans="1:22" ht="12.75">
      <c r="A107" s="12" t="s">
        <v>50</v>
      </c>
      <c r="B107" s="32">
        <v>0.04597701149425287</v>
      </c>
      <c r="C107" s="33">
        <v>0.034482758620689655</v>
      </c>
      <c r="D107" s="33">
        <v>0.12903225806451613</v>
      </c>
      <c r="E107" s="33">
        <v>0.034482758620689655</v>
      </c>
      <c r="F107" s="33">
        <v>0</v>
      </c>
      <c r="G107" s="33">
        <v>0</v>
      </c>
      <c r="H107" s="33">
        <v>0</v>
      </c>
      <c r="I107" s="33">
        <v>0.043478260869565216</v>
      </c>
      <c r="J107" s="34">
        <v>0.05150214592274678</v>
      </c>
      <c r="L107" s="45"/>
      <c r="M107" s="45"/>
      <c r="N107" s="45"/>
      <c r="O107" s="45"/>
      <c r="P107" s="45"/>
      <c r="Q107" s="45"/>
      <c r="R107" s="45"/>
      <c r="S107" s="45"/>
      <c r="T107" s="4"/>
      <c r="U107" s="46"/>
      <c r="V107" s="71"/>
    </row>
    <row r="108" spans="1:22" ht="12.75">
      <c r="A108" s="12" t="s">
        <v>51</v>
      </c>
      <c r="B108" s="32">
        <v>0.04597701149425287</v>
      </c>
      <c r="C108" s="33">
        <v>0.034482758620689655</v>
      </c>
      <c r="D108" s="33">
        <v>0.03225806451612903</v>
      </c>
      <c r="E108" s="33">
        <v>0.034482758620689655</v>
      </c>
      <c r="F108" s="33">
        <v>0.05</v>
      </c>
      <c r="G108" s="33">
        <v>0</v>
      </c>
      <c r="H108" s="33">
        <v>0</v>
      </c>
      <c r="I108" s="33">
        <v>0.043478260869565216</v>
      </c>
      <c r="J108" s="34">
        <v>0.04291845493562232</v>
      </c>
      <c r="L108" s="45"/>
      <c r="M108" s="45"/>
      <c r="N108" s="45"/>
      <c r="O108" s="45"/>
      <c r="P108" s="45"/>
      <c r="Q108" s="45"/>
      <c r="R108" s="45"/>
      <c r="S108" s="45"/>
      <c r="T108" s="4"/>
      <c r="U108" s="46"/>
      <c r="V108" s="71"/>
    </row>
    <row r="109" spans="1:22" ht="12.75">
      <c r="A109" s="12" t="s">
        <v>52</v>
      </c>
      <c r="B109" s="32">
        <v>0.022988505747126436</v>
      </c>
      <c r="C109" s="33">
        <v>0</v>
      </c>
      <c r="D109" s="33">
        <v>0</v>
      </c>
      <c r="E109" s="33">
        <v>0</v>
      </c>
      <c r="F109" s="33">
        <v>0.05</v>
      </c>
      <c r="G109" s="33">
        <v>0.25</v>
      </c>
      <c r="H109" s="33">
        <v>0</v>
      </c>
      <c r="I109" s="33">
        <v>0</v>
      </c>
      <c r="J109" s="34">
        <v>0.017167381974248927</v>
      </c>
      <c r="L109" s="45"/>
      <c r="M109" s="45"/>
      <c r="N109" s="45"/>
      <c r="O109" s="45"/>
      <c r="P109" s="45"/>
      <c r="Q109" s="45"/>
      <c r="R109" s="45"/>
      <c r="S109" s="45"/>
      <c r="T109" s="4"/>
      <c r="U109" s="46"/>
      <c r="V109" s="71"/>
    </row>
    <row r="110" spans="1:22" ht="12.75">
      <c r="A110" s="12" t="s">
        <v>58</v>
      </c>
      <c r="B110" s="32">
        <v>0.06896551724137931</v>
      </c>
      <c r="C110" s="33">
        <v>0.017241379310344827</v>
      </c>
      <c r="D110" s="33">
        <v>0</v>
      </c>
      <c r="E110" s="33">
        <v>0.1724137931034483</v>
      </c>
      <c r="F110" s="33">
        <v>0.1</v>
      </c>
      <c r="G110" s="33">
        <v>0</v>
      </c>
      <c r="H110" s="33">
        <v>0</v>
      </c>
      <c r="I110" s="33">
        <v>0.13043478260869565</v>
      </c>
      <c r="J110" s="34">
        <v>0.07296137339055794</v>
      </c>
      <c r="L110" s="45"/>
      <c r="M110" s="45"/>
      <c r="N110" s="45"/>
      <c r="O110" s="45"/>
      <c r="P110" s="45"/>
      <c r="Q110" s="45"/>
      <c r="R110" s="45"/>
      <c r="S110" s="45"/>
      <c r="T110" s="4"/>
      <c r="U110" s="46"/>
      <c r="V110" s="71"/>
    </row>
    <row r="111" spans="1:22" ht="12.75">
      <c r="A111" s="35" t="s">
        <v>17</v>
      </c>
      <c r="B111" s="32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50">
        <v>0</v>
      </c>
      <c r="L111" s="45"/>
      <c r="M111" s="45"/>
      <c r="N111" s="45"/>
      <c r="O111" s="45"/>
      <c r="P111" s="45"/>
      <c r="Q111" s="45"/>
      <c r="R111" s="45"/>
      <c r="S111" s="45"/>
      <c r="T111" s="4"/>
      <c r="U111" s="46"/>
      <c r="V111" s="71"/>
    </row>
    <row r="112" spans="1:22" ht="12.75">
      <c r="A112" s="27" t="s">
        <v>59</v>
      </c>
      <c r="B112" s="66">
        <v>2.989667</v>
      </c>
      <c r="C112" s="67">
        <v>3.309</v>
      </c>
      <c r="D112" s="67">
        <v>2.9996444</v>
      </c>
      <c r="E112" s="67">
        <v>3.1074651</v>
      </c>
      <c r="F112" s="67">
        <v>3.175</v>
      </c>
      <c r="G112" s="67">
        <v>3.15</v>
      </c>
      <c r="H112" s="67">
        <v>3.1561471</v>
      </c>
      <c r="I112" s="68" t="s">
        <v>60</v>
      </c>
      <c r="J112" s="69">
        <v>3.127</v>
      </c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71"/>
    </row>
    <row r="113" spans="1:22" ht="12.75">
      <c r="A113" s="55" t="s">
        <v>61</v>
      </c>
      <c r="B113" s="56">
        <v>0.445</v>
      </c>
      <c r="C113" s="57">
        <v>0.388917</v>
      </c>
      <c r="D113" s="57">
        <v>0.500979</v>
      </c>
      <c r="E113" s="57">
        <v>0.4480761</v>
      </c>
      <c r="F113" s="57">
        <v>0.575</v>
      </c>
      <c r="G113" s="57">
        <v>0.508685</v>
      </c>
      <c r="H113" s="57">
        <v>0.45171</v>
      </c>
      <c r="I113" s="58" t="s">
        <v>60</v>
      </c>
      <c r="J113" s="59">
        <v>0.4708</v>
      </c>
      <c r="L113" s="45"/>
      <c r="M113" s="256"/>
      <c r="N113" s="45"/>
      <c r="O113" s="256"/>
      <c r="P113" s="45"/>
      <c r="Q113" s="256"/>
      <c r="R113" s="256"/>
      <c r="S113" s="45"/>
      <c r="T113" s="256"/>
      <c r="U113" s="45"/>
      <c r="V113" s="71"/>
    </row>
    <row r="114" spans="1:22" ht="14.25" customHeight="1">
      <c r="A114" s="60" t="s">
        <v>94</v>
      </c>
      <c r="B114" s="61"/>
      <c r="C114" s="61"/>
      <c r="D114" s="61"/>
      <c r="E114" s="61"/>
      <c r="F114" s="61"/>
      <c r="G114" s="61"/>
      <c r="H114" s="61"/>
      <c r="I114" s="61"/>
      <c r="J114" s="62"/>
      <c r="L114" s="71"/>
      <c r="M114" s="71"/>
      <c r="N114" s="71"/>
      <c r="O114" s="71"/>
      <c r="P114" s="71"/>
      <c r="Q114" s="71"/>
      <c r="R114" s="71"/>
      <c r="S114" s="71"/>
      <c r="T114" s="71"/>
      <c r="U114" s="45"/>
      <c r="V114" s="71"/>
    </row>
    <row r="115" spans="1:22" ht="10.5" customHeight="1">
      <c r="A115" s="70" t="s">
        <v>69</v>
      </c>
      <c r="L115" s="71"/>
      <c r="M115" s="71"/>
      <c r="N115" s="71"/>
      <c r="O115" s="71"/>
      <c r="P115" s="71"/>
      <c r="Q115" s="71"/>
      <c r="R115" s="71"/>
      <c r="S115" s="71"/>
      <c r="T115" s="71"/>
      <c r="U115" s="45"/>
      <c r="V115" s="71"/>
    </row>
    <row r="116" spans="12:22" ht="12.75">
      <c r="L116" s="71"/>
      <c r="M116" s="71"/>
      <c r="N116" s="71"/>
      <c r="O116" s="71"/>
      <c r="P116" s="71"/>
      <c r="Q116" s="71"/>
      <c r="R116" s="71"/>
      <c r="S116" s="71"/>
      <c r="T116" s="71"/>
      <c r="U116" s="45"/>
      <c r="V116" s="71"/>
    </row>
    <row r="117" spans="12:22" ht="12.75">
      <c r="L117" s="71"/>
      <c r="M117" s="71"/>
      <c r="N117" s="71"/>
      <c r="O117" s="71"/>
      <c r="P117" s="71"/>
      <c r="Q117" s="71"/>
      <c r="R117" s="71"/>
      <c r="S117" s="71"/>
      <c r="T117" s="71"/>
      <c r="U117" s="45"/>
      <c r="V117" s="71"/>
    </row>
    <row r="118" spans="12:22" ht="12.75">
      <c r="L118" s="71"/>
      <c r="M118" s="71"/>
      <c r="N118" s="71"/>
      <c r="O118" s="71"/>
      <c r="P118" s="71"/>
      <c r="Q118" s="71"/>
      <c r="R118" s="71"/>
      <c r="S118" s="71"/>
      <c r="T118" s="71"/>
      <c r="U118" s="45"/>
      <c r="V118" s="71"/>
    </row>
    <row r="119" spans="12:22" ht="12.75">
      <c r="L119" s="71"/>
      <c r="M119" s="71"/>
      <c r="N119" s="71"/>
      <c r="O119" s="71"/>
      <c r="P119" s="71"/>
      <c r="Q119" s="71"/>
      <c r="R119" s="71"/>
      <c r="S119" s="71"/>
      <c r="T119" s="71"/>
      <c r="U119" s="45"/>
      <c r="V119" s="71"/>
    </row>
    <row r="120" spans="12:22" ht="12.75">
      <c r="L120" s="71"/>
      <c r="M120" s="71"/>
      <c r="N120" s="71"/>
      <c r="O120" s="71"/>
      <c r="P120" s="71"/>
      <c r="Q120" s="71"/>
      <c r="R120" s="71"/>
      <c r="S120" s="71"/>
      <c r="T120" s="71"/>
      <c r="U120" s="45"/>
      <c r="V120" s="71"/>
    </row>
    <row r="121" spans="12:22" ht="12.75">
      <c r="L121" s="71"/>
      <c r="M121" s="71"/>
      <c r="N121" s="71"/>
      <c r="O121" s="71"/>
      <c r="P121" s="71"/>
      <c r="Q121" s="71"/>
      <c r="R121" s="71"/>
      <c r="S121" s="71"/>
      <c r="T121" s="71"/>
      <c r="U121" s="45"/>
      <c r="V121" s="71"/>
    </row>
    <row r="122" spans="12:22" ht="12.75">
      <c r="L122" s="71"/>
      <c r="M122" s="71"/>
      <c r="N122" s="71"/>
      <c r="O122" s="71"/>
      <c r="P122" s="71"/>
      <c r="Q122" s="71"/>
      <c r="R122" s="71"/>
      <c r="S122" s="71"/>
      <c r="T122" s="71"/>
      <c r="U122" s="45"/>
      <c r="V122" s="71"/>
    </row>
    <row r="123" spans="12:22" ht="12.75">
      <c r="L123" s="71"/>
      <c r="M123" s="71"/>
      <c r="N123" s="71"/>
      <c r="O123" s="71"/>
      <c r="P123" s="71"/>
      <c r="Q123" s="71"/>
      <c r="R123" s="71"/>
      <c r="S123" s="71"/>
      <c r="T123" s="71"/>
      <c r="U123" s="45"/>
      <c r="V123" s="71"/>
    </row>
    <row r="124" spans="12:22" ht="12.75">
      <c r="L124" s="71"/>
      <c r="M124" s="71"/>
      <c r="N124" s="71"/>
      <c r="O124" s="71"/>
      <c r="P124" s="71"/>
      <c r="Q124" s="71"/>
      <c r="R124" s="71"/>
      <c r="S124" s="71"/>
      <c r="T124" s="71"/>
      <c r="U124" s="45"/>
      <c r="V124" s="71"/>
    </row>
    <row r="125" spans="12:22" ht="12.75">
      <c r="L125" s="71"/>
      <c r="M125" s="71"/>
      <c r="N125" s="71"/>
      <c r="O125" s="71"/>
      <c r="P125" s="71"/>
      <c r="Q125" s="71"/>
      <c r="R125" s="71"/>
      <c r="S125" s="71"/>
      <c r="T125" s="71"/>
      <c r="U125" s="45"/>
      <c r="V125" s="71"/>
    </row>
    <row r="126" spans="12:22" ht="12.75">
      <c r="L126" s="71"/>
      <c r="M126" s="71"/>
      <c r="N126" s="71"/>
      <c r="O126" s="71"/>
      <c r="P126" s="71"/>
      <c r="Q126" s="71"/>
      <c r="R126" s="71"/>
      <c r="S126" s="71"/>
      <c r="T126" s="71"/>
      <c r="U126" s="45"/>
      <c r="V126" s="71"/>
    </row>
    <row r="127" spans="12:22" ht="12.75">
      <c r="L127" s="71"/>
      <c r="M127" s="71"/>
      <c r="N127" s="71"/>
      <c r="O127" s="71"/>
      <c r="P127" s="71"/>
      <c r="Q127" s="71"/>
      <c r="R127" s="71"/>
      <c r="S127" s="71"/>
      <c r="T127" s="71"/>
      <c r="U127" s="45"/>
      <c r="V127" s="71"/>
    </row>
    <row r="128" spans="12:22" ht="12.75">
      <c r="L128" s="71"/>
      <c r="M128" s="71"/>
      <c r="N128" s="71"/>
      <c r="O128" s="71"/>
      <c r="P128" s="71"/>
      <c r="Q128" s="71"/>
      <c r="R128" s="71"/>
      <c r="S128" s="71"/>
      <c r="T128" s="71"/>
      <c r="U128" s="45"/>
      <c r="V128" s="71"/>
    </row>
    <row r="129" spans="12:22" ht="12.75">
      <c r="L129" s="71"/>
      <c r="M129" s="71"/>
      <c r="N129" s="71"/>
      <c r="O129" s="71"/>
      <c r="P129" s="71"/>
      <c r="Q129" s="71"/>
      <c r="R129" s="71"/>
      <c r="S129" s="71"/>
      <c r="T129" s="71"/>
      <c r="U129" s="45"/>
      <c r="V129" s="71"/>
    </row>
    <row r="130" spans="12:22" ht="12.75">
      <c r="L130" s="71"/>
      <c r="M130" s="71"/>
      <c r="N130" s="71"/>
      <c r="O130" s="71"/>
      <c r="P130" s="71"/>
      <c r="Q130" s="71"/>
      <c r="R130" s="71"/>
      <c r="S130" s="71"/>
      <c r="T130" s="71"/>
      <c r="U130" s="45"/>
      <c r="V130" s="71"/>
    </row>
    <row r="131" spans="12:22" ht="12.75">
      <c r="L131" s="71"/>
      <c r="M131" s="71"/>
      <c r="N131" s="71"/>
      <c r="O131" s="71"/>
      <c r="P131" s="71"/>
      <c r="Q131" s="71"/>
      <c r="R131" s="71"/>
      <c r="S131" s="71"/>
      <c r="T131" s="71"/>
      <c r="U131" s="45"/>
      <c r="V131" s="71"/>
    </row>
    <row r="132" spans="12:22" ht="12.75">
      <c r="L132" s="71"/>
      <c r="M132" s="71"/>
      <c r="N132" s="71"/>
      <c r="O132" s="71"/>
      <c r="P132" s="71"/>
      <c r="Q132" s="71"/>
      <c r="R132" s="71"/>
      <c r="S132" s="71"/>
      <c r="T132" s="71"/>
      <c r="U132" s="45"/>
      <c r="V132" s="71"/>
    </row>
    <row r="133" spans="12:22" ht="12.75">
      <c r="L133" s="71"/>
      <c r="M133" s="71"/>
      <c r="N133" s="71"/>
      <c r="O133" s="71"/>
      <c r="P133" s="71"/>
      <c r="Q133" s="71"/>
      <c r="R133" s="71"/>
      <c r="S133" s="71"/>
      <c r="T133" s="71"/>
      <c r="U133" s="45"/>
      <c r="V133" s="71"/>
    </row>
    <row r="134" spans="12:22" ht="12.75">
      <c r="L134" s="71"/>
      <c r="M134" s="71"/>
      <c r="N134" s="71"/>
      <c r="O134" s="71"/>
      <c r="P134" s="71"/>
      <c r="Q134" s="71"/>
      <c r="R134" s="71"/>
      <c r="S134" s="71"/>
      <c r="T134" s="71"/>
      <c r="U134" s="45"/>
      <c r="V134" s="71"/>
    </row>
    <row r="135" spans="12:22" ht="12.75">
      <c r="L135" s="71"/>
      <c r="M135" s="71"/>
      <c r="N135" s="71"/>
      <c r="O135" s="71"/>
      <c r="P135" s="71"/>
      <c r="Q135" s="71"/>
      <c r="R135" s="71"/>
      <c r="S135" s="71"/>
      <c r="T135" s="71"/>
      <c r="U135" s="45"/>
      <c r="V135" s="71"/>
    </row>
    <row r="136" spans="12:22" ht="12.75">
      <c r="L136" s="71"/>
      <c r="M136" s="71"/>
      <c r="N136" s="71"/>
      <c r="O136" s="71"/>
      <c r="P136" s="71"/>
      <c r="Q136" s="71"/>
      <c r="R136" s="71"/>
      <c r="S136" s="71"/>
      <c r="T136" s="71"/>
      <c r="U136" s="45"/>
      <c r="V136" s="71"/>
    </row>
    <row r="137" spans="12:22" ht="12.75">
      <c r="L137" s="71"/>
      <c r="M137" s="71"/>
      <c r="N137" s="71"/>
      <c r="O137" s="71"/>
      <c r="P137" s="71"/>
      <c r="Q137" s="71"/>
      <c r="R137" s="71"/>
      <c r="S137" s="71"/>
      <c r="T137" s="71"/>
      <c r="U137" s="45"/>
      <c r="V137" s="71"/>
    </row>
    <row r="138" spans="12:22" ht="12.75">
      <c r="L138" s="71"/>
      <c r="M138" s="71"/>
      <c r="N138" s="71"/>
      <c r="O138" s="71"/>
      <c r="P138" s="71"/>
      <c r="Q138" s="71"/>
      <c r="R138" s="71"/>
      <c r="S138" s="71"/>
      <c r="T138" s="71"/>
      <c r="U138" s="45"/>
      <c r="V138" s="71"/>
    </row>
    <row r="139" spans="12:22" ht="12.75">
      <c r="L139" s="71"/>
      <c r="M139" s="71"/>
      <c r="N139" s="71"/>
      <c r="O139" s="71"/>
      <c r="P139" s="71"/>
      <c r="Q139" s="71"/>
      <c r="R139" s="71"/>
      <c r="S139" s="71"/>
      <c r="T139" s="71"/>
      <c r="U139" s="45"/>
      <c r="V139" s="71"/>
    </row>
    <row r="140" spans="12:22" ht="12.75">
      <c r="L140" s="71"/>
      <c r="M140" s="71"/>
      <c r="N140" s="71"/>
      <c r="O140" s="71"/>
      <c r="P140" s="71"/>
      <c r="Q140" s="71"/>
      <c r="R140" s="71"/>
      <c r="S140" s="71"/>
      <c r="T140" s="71"/>
      <c r="U140" s="45"/>
      <c r="V140" s="71"/>
    </row>
    <row r="141" spans="12:22" ht="12.75">
      <c r="L141" s="71"/>
      <c r="M141" s="71"/>
      <c r="N141" s="71"/>
      <c r="O141" s="71"/>
      <c r="P141" s="71"/>
      <c r="Q141" s="71"/>
      <c r="R141" s="71"/>
      <c r="S141" s="71"/>
      <c r="T141" s="71"/>
      <c r="U141" s="45"/>
      <c r="V141" s="71"/>
    </row>
    <row r="142" spans="12:22" ht="12.75">
      <c r="L142" s="71"/>
      <c r="M142" s="71"/>
      <c r="N142" s="71"/>
      <c r="O142" s="71"/>
      <c r="P142" s="71"/>
      <c r="Q142" s="71"/>
      <c r="R142" s="71"/>
      <c r="S142" s="71"/>
      <c r="T142" s="71"/>
      <c r="U142" s="45"/>
      <c r="V142" s="71"/>
    </row>
    <row r="143" spans="12:22" ht="12.75">
      <c r="L143" s="71"/>
      <c r="M143" s="71"/>
      <c r="N143" s="71"/>
      <c r="O143" s="71"/>
      <c r="P143" s="71"/>
      <c r="Q143" s="71"/>
      <c r="R143" s="71"/>
      <c r="S143" s="71"/>
      <c r="T143" s="71"/>
      <c r="U143" s="45"/>
      <c r="V143" s="71"/>
    </row>
    <row r="144" spans="12:22" ht="12.75">
      <c r="L144" s="71"/>
      <c r="M144" s="71"/>
      <c r="N144" s="71"/>
      <c r="O144" s="71"/>
      <c r="P144" s="71"/>
      <c r="Q144" s="71"/>
      <c r="R144" s="71"/>
      <c r="S144" s="71"/>
      <c r="T144" s="71"/>
      <c r="U144" s="45"/>
      <c r="V144" s="71"/>
    </row>
    <row r="145" spans="12:22" ht="12.75">
      <c r="L145" s="71"/>
      <c r="M145" s="71"/>
      <c r="N145" s="71"/>
      <c r="O145" s="71"/>
      <c r="P145" s="71"/>
      <c r="Q145" s="71"/>
      <c r="R145" s="71"/>
      <c r="S145" s="71"/>
      <c r="T145" s="71"/>
      <c r="U145" s="45"/>
      <c r="V145" s="71"/>
    </row>
    <row r="146" spans="12:22" ht="12.75">
      <c r="L146" s="71"/>
      <c r="M146" s="71"/>
      <c r="N146" s="71"/>
      <c r="O146" s="71"/>
      <c r="P146" s="71"/>
      <c r="Q146" s="71"/>
      <c r="R146" s="71"/>
      <c r="S146" s="71"/>
      <c r="T146" s="71"/>
      <c r="U146" s="45"/>
      <c r="V146" s="71"/>
    </row>
    <row r="147" spans="12:22" ht="12.75">
      <c r="L147" s="71"/>
      <c r="M147" s="71"/>
      <c r="N147" s="71"/>
      <c r="O147" s="71"/>
      <c r="P147" s="71"/>
      <c r="Q147" s="71"/>
      <c r="R147" s="71"/>
      <c r="S147" s="71"/>
      <c r="T147" s="71"/>
      <c r="U147" s="45"/>
      <c r="V147" s="71"/>
    </row>
    <row r="148" spans="12:22" ht="12.75">
      <c r="L148" s="71"/>
      <c r="M148" s="71"/>
      <c r="N148" s="71"/>
      <c r="O148" s="71"/>
      <c r="P148" s="71"/>
      <c r="Q148" s="71"/>
      <c r="R148" s="71"/>
      <c r="S148" s="71"/>
      <c r="T148" s="71"/>
      <c r="U148" s="45"/>
      <c r="V148" s="71"/>
    </row>
    <row r="149" spans="12:22" ht="12.75">
      <c r="L149" s="71"/>
      <c r="M149" s="71"/>
      <c r="N149" s="71"/>
      <c r="O149" s="71"/>
      <c r="P149" s="71"/>
      <c r="Q149" s="71"/>
      <c r="R149" s="71"/>
      <c r="S149" s="71"/>
      <c r="T149" s="71"/>
      <c r="U149" s="45"/>
      <c r="V149" s="71"/>
    </row>
    <row r="150" spans="12:22" ht="12.75">
      <c r="L150" s="71"/>
      <c r="M150" s="71"/>
      <c r="N150" s="71"/>
      <c r="O150" s="71"/>
      <c r="P150" s="71"/>
      <c r="Q150" s="71"/>
      <c r="R150" s="71"/>
      <c r="S150" s="71"/>
      <c r="T150" s="71"/>
      <c r="U150" s="45"/>
      <c r="V150" s="71"/>
    </row>
    <row r="151" spans="12:22" ht="12.75">
      <c r="L151" s="71"/>
      <c r="M151" s="71"/>
      <c r="N151" s="71"/>
      <c r="O151" s="71"/>
      <c r="P151" s="71"/>
      <c r="Q151" s="71"/>
      <c r="R151" s="71"/>
      <c r="S151" s="71"/>
      <c r="T151" s="71"/>
      <c r="U151" s="45"/>
      <c r="V151" s="71"/>
    </row>
    <row r="152" spans="12:22" ht="12.75">
      <c r="L152" s="71"/>
      <c r="M152" s="71"/>
      <c r="N152" s="71"/>
      <c r="O152" s="71"/>
      <c r="P152" s="71"/>
      <c r="Q152" s="71"/>
      <c r="R152" s="71"/>
      <c r="S152" s="71"/>
      <c r="T152" s="71"/>
      <c r="U152" s="45"/>
      <c r="V152" s="71"/>
    </row>
    <row r="153" spans="12:22" ht="12.75">
      <c r="L153" s="71"/>
      <c r="M153" s="71"/>
      <c r="N153" s="71"/>
      <c r="O153" s="71"/>
      <c r="P153" s="71"/>
      <c r="Q153" s="71"/>
      <c r="R153" s="71"/>
      <c r="S153" s="71"/>
      <c r="T153" s="71"/>
      <c r="U153" s="45"/>
      <c r="V153" s="71"/>
    </row>
    <row r="154" spans="12:22" ht="12.75">
      <c r="L154" s="71"/>
      <c r="M154" s="71"/>
      <c r="N154" s="71"/>
      <c r="O154" s="71"/>
      <c r="P154" s="71"/>
      <c r="Q154" s="71"/>
      <c r="R154" s="71"/>
      <c r="S154" s="71"/>
      <c r="T154" s="71"/>
      <c r="U154" s="45"/>
      <c r="V154" s="71"/>
    </row>
    <row r="155" spans="12:22" ht="12.75">
      <c r="L155" s="71"/>
      <c r="M155" s="71"/>
      <c r="N155" s="71"/>
      <c r="O155" s="71"/>
      <c r="P155" s="71"/>
      <c r="Q155" s="71"/>
      <c r="R155" s="71"/>
      <c r="S155" s="71"/>
      <c r="T155" s="71"/>
      <c r="U155" s="45"/>
      <c r="V155" s="71"/>
    </row>
    <row r="156" spans="12:22" ht="12.75">
      <c r="L156" s="71"/>
      <c r="M156" s="71"/>
      <c r="N156" s="71"/>
      <c r="O156" s="71"/>
      <c r="P156" s="71"/>
      <c r="Q156" s="71"/>
      <c r="R156" s="71"/>
      <c r="S156" s="71"/>
      <c r="T156" s="71"/>
      <c r="U156" s="45"/>
      <c r="V156" s="71"/>
    </row>
    <row r="157" spans="12:22" ht="12.75">
      <c r="L157" s="71"/>
      <c r="M157" s="71"/>
      <c r="N157" s="71"/>
      <c r="O157" s="71"/>
      <c r="P157" s="71"/>
      <c r="Q157" s="71"/>
      <c r="R157" s="71"/>
      <c r="S157" s="71"/>
      <c r="T157" s="71"/>
      <c r="U157" s="45"/>
      <c r="V157" s="71"/>
    </row>
    <row r="158" spans="12:22" ht="12.75">
      <c r="L158" s="71"/>
      <c r="M158" s="71"/>
      <c r="N158" s="71"/>
      <c r="O158" s="71"/>
      <c r="P158" s="71"/>
      <c r="Q158" s="71"/>
      <c r="R158" s="71"/>
      <c r="S158" s="71"/>
      <c r="T158" s="71"/>
      <c r="U158" s="45"/>
      <c r="V158" s="71"/>
    </row>
    <row r="159" spans="12:22" ht="12.75">
      <c r="L159" s="71"/>
      <c r="M159" s="71"/>
      <c r="N159" s="71"/>
      <c r="O159" s="71"/>
      <c r="P159" s="71"/>
      <c r="Q159" s="71"/>
      <c r="R159" s="71"/>
      <c r="S159" s="71"/>
      <c r="T159" s="71"/>
      <c r="U159" s="45"/>
      <c r="V159" s="71"/>
    </row>
    <row r="160" spans="12:22" ht="12.75">
      <c r="L160" s="71"/>
      <c r="M160" s="71"/>
      <c r="N160" s="71"/>
      <c r="O160" s="71"/>
      <c r="P160" s="71"/>
      <c r="Q160" s="71"/>
      <c r="R160" s="71"/>
      <c r="S160" s="71"/>
      <c r="T160" s="71"/>
      <c r="U160" s="45"/>
      <c r="V160" s="71"/>
    </row>
    <row r="161" spans="12:22" ht="12.75">
      <c r="L161" s="71"/>
      <c r="M161" s="71"/>
      <c r="N161" s="71"/>
      <c r="O161" s="71"/>
      <c r="P161" s="71"/>
      <c r="Q161" s="71"/>
      <c r="R161" s="71"/>
      <c r="S161" s="71"/>
      <c r="T161" s="71"/>
      <c r="U161" s="45"/>
      <c r="V161" s="71"/>
    </row>
    <row r="162" spans="12:22" ht="12.75">
      <c r="L162" s="71"/>
      <c r="M162" s="71"/>
      <c r="N162" s="71"/>
      <c r="O162" s="71"/>
      <c r="P162" s="71"/>
      <c r="Q162" s="71"/>
      <c r="R162" s="71"/>
      <c r="S162" s="71"/>
      <c r="T162" s="71"/>
      <c r="U162" s="45"/>
      <c r="V162" s="71"/>
    </row>
    <row r="163" spans="12:22" ht="12.75">
      <c r="L163" s="71"/>
      <c r="M163" s="71"/>
      <c r="N163" s="71"/>
      <c r="O163" s="71"/>
      <c r="P163" s="71"/>
      <c r="Q163" s="71"/>
      <c r="R163" s="71"/>
      <c r="S163" s="71"/>
      <c r="T163" s="71"/>
      <c r="U163" s="45"/>
      <c r="V163" s="71"/>
    </row>
    <row r="164" spans="12:22" ht="12.75">
      <c r="L164" s="71"/>
      <c r="M164" s="71"/>
      <c r="N164" s="71"/>
      <c r="O164" s="71"/>
      <c r="P164" s="71"/>
      <c r="Q164" s="71"/>
      <c r="R164" s="71"/>
      <c r="S164" s="71"/>
      <c r="T164" s="71"/>
      <c r="U164" s="45"/>
      <c r="V164" s="71"/>
    </row>
    <row r="165" spans="12:22" ht="12.75">
      <c r="L165" s="71"/>
      <c r="M165" s="71"/>
      <c r="N165" s="71"/>
      <c r="O165" s="71"/>
      <c r="P165" s="71"/>
      <c r="Q165" s="71"/>
      <c r="R165" s="71"/>
      <c r="S165" s="71"/>
      <c r="T165" s="71"/>
      <c r="U165" s="45"/>
      <c r="V165" s="71"/>
    </row>
    <row r="166" spans="12:22" ht="12.75">
      <c r="L166" s="71"/>
      <c r="M166" s="71"/>
      <c r="N166" s="71"/>
      <c r="O166" s="71"/>
      <c r="P166" s="71"/>
      <c r="Q166" s="71"/>
      <c r="R166" s="71"/>
      <c r="S166" s="71"/>
      <c r="T166" s="71"/>
      <c r="U166" s="45"/>
      <c r="V166" s="71"/>
    </row>
    <row r="167" spans="12:22" ht="12.75">
      <c r="L167" s="71"/>
      <c r="M167" s="71"/>
      <c r="N167" s="71"/>
      <c r="O167" s="71"/>
      <c r="P167" s="71"/>
      <c r="Q167" s="71"/>
      <c r="R167" s="71"/>
      <c r="S167" s="71"/>
      <c r="T167" s="71"/>
      <c r="U167" s="45"/>
      <c r="V167" s="71"/>
    </row>
    <row r="168" spans="12:22" ht="12.75">
      <c r="L168" s="71"/>
      <c r="M168" s="71"/>
      <c r="N168" s="71"/>
      <c r="O168" s="71"/>
      <c r="P168" s="71"/>
      <c r="Q168" s="71"/>
      <c r="R168" s="71"/>
      <c r="S168" s="71"/>
      <c r="T168" s="71"/>
      <c r="U168" s="45"/>
      <c r="V168" s="71"/>
    </row>
    <row r="169" spans="12:22" ht="12.75">
      <c r="L169" s="71"/>
      <c r="M169" s="71"/>
      <c r="N169" s="71"/>
      <c r="O169" s="71"/>
      <c r="P169" s="71"/>
      <c r="Q169" s="71"/>
      <c r="R169" s="71"/>
      <c r="S169" s="71"/>
      <c r="T169" s="71"/>
      <c r="U169" s="45"/>
      <c r="V169" s="71"/>
    </row>
    <row r="170" spans="12:22" ht="12.75">
      <c r="L170" s="71"/>
      <c r="M170" s="71"/>
      <c r="N170" s="71"/>
      <c r="O170" s="71"/>
      <c r="P170" s="71"/>
      <c r="Q170" s="71"/>
      <c r="R170" s="71"/>
      <c r="S170" s="71"/>
      <c r="T170" s="71"/>
      <c r="U170" s="45"/>
      <c r="V170" s="71"/>
    </row>
    <row r="171" spans="12:22" ht="12.75">
      <c r="L171" s="71"/>
      <c r="M171" s="71"/>
      <c r="N171" s="71"/>
      <c r="O171" s="71"/>
      <c r="P171" s="71"/>
      <c r="Q171" s="71"/>
      <c r="R171" s="71"/>
      <c r="S171" s="71"/>
      <c r="T171" s="71"/>
      <c r="U171" s="45"/>
      <c r="V171" s="71"/>
    </row>
    <row r="172" spans="12:22" ht="12.75">
      <c r="L172" s="71"/>
      <c r="M172" s="71"/>
      <c r="N172" s="71"/>
      <c r="O172" s="71"/>
      <c r="P172" s="71"/>
      <c r="Q172" s="71"/>
      <c r="R172" s="71"/>
      <c r="S172" s="71"/>
      <c r="T172" s="71"/>
      <c r="U172" s="45"/>
      <c r="V172" s="71"/>
    </row>
    <row r="173" spans="12:22" ht="12.75">
      <c r="L173" s="71"/>
      <c r="M173" s="71"/>
      <c r="N173" s="71"/>
      <c r="O173" s="71"/>
      <c r="P173" s="71"/>
      <c r="Q173" s="71"/>
      <c r="R173" s="71"/>
      <c r="S173" s="71"/>
      <c r="T173" s="71"/>
      <c r="U173" s="45"/>
      <c r="V173" s="71"/>
    </row>
    <row r="174" spans="12:22" ht="12.75">
      <c r="L174" s="71"/>
      <c r="M174" s="71"/>
      <c r="N174" s="71"/>
      <c r="O174" s="71"/>
      <c r="P174" s="71"/>
      <c r="Q174" s="71"/>
      <c r="R174" s="71"/>
      <c r="S174" s="71"/>
      <c r="T174" s="71"/>
      <c r="U174" s="45"/>
      <c r="V174" s="71"/>
    </row>
    <row r="175" spans="12:22" ht="12.75">
      <c r="L175" s="71"/>
      <c r="M175" s="71"/>
      <c r="N175" s="71"/>
      <c r="O175" s="71"/>
      <c r="P175" s="71"/>
      <c r="Q175" s="71"/>
      <c r="R175" s="71"/>
      <c r="S175" s="71"/>
      <c r="T175" s="71"/>
      <c r="U175" s="45"/>
      <c r="V175" s="71"/>
    </row>
    <row r="176" spans="12:22" ht="12.75">
      <c r="L176" s="71"/>
      <c r="M176" s="71"/>
      <c r="N176" s="71"/>
      <c r="O176" s="71"/>
      <c r="P176" s="71"/>
      <c r="Q176" s="71"/>
      <c r="R176" s="71"/>
      <c r="S176" s="71"/>
      <c r="T176" s="71"/>
      <c r="U176" s="45"/>
      <c r="V176" s="71"/>
    </row>
    <row r="177" spans="12:22" ht="12.75">
      <c r="L177" s="71"/>
      <c r="M177" s="71"/>
      <c r="N177" s="71"/>
      <c r="O177" s="71"/>
      <c r="P177" s="71"/>
      <c r="Q177" s="71"/>
      <c r="R177" s="71"/>
      <c r="S177" s="71"/>
      <c r="T177" s="71"/>
      <c r="U177" s="45"/>
      <c r="V177" s="71"/>
    </row>
    <row r="178" spans="12:22" ht="12.75">
      <c r="L178" s="71"/>
      <c r="M178" s="71"/>
      <c r="N178" s="71"/>
      <c r="O178" s="71"/>
      <c r="P178" s="71"/>
      <c r="Q178" s="71"/>
      <c r="R178" s="71"/>
      <c r="S178" s="71"/>
      <c r="T178" s="71"/>
      <c r="U178" s="45"/>
      <c r="V178" s="71"/>
    </row>
    <row r="179" spans="12:22" ht="12.75">
      <c r="L179" s="71"/>
      <c r="M179" s="71"/>
      <c r="N179" s="71"/>
      <c r="O179" s="71"/>
      <c r="P179" s="71"/>
      <c r="Q179" s="71"/>
      <c r="R179" s="71"/>
      <c r="S179" s="71"/>
      <c r="T179" s="71"/>
      <c r="U179" s="45"/>
      <c r="V179" s="71"/>
    </row>
    <row r="180" spans="12:22" ht="12.75">
      <c r="L180" s="71"/>
      <c r="M180" s="71"/>
      <c r="N180" s="71"/>
      <c r="O180" s="71"/>
      <c r="P180" s="71"/>
      <c r="Q180" s="71"/>
      <c r="R180" s="71"/>
      <c r="S180" s="71"/>
      <c r="T180" s="71"/>
      <c r="U180" s="45"/>
      <c r="V180" s="71"/>
    </row>
    <row r="181" spans="12:22" ht="12.75">
      <c r="L181" s="71"/>
      <c r="M181" s="71"/>
      <c r="N181" s="71"/>
      <c r="O181" s="71"/>
      <c r="P181" s="71"/>
      <c r="Q181" s="71"/>
      <c r="R181" s="71"/>
      <c r="S181" s="71"/>
      <c r="T181" s="71"/>
      <c r="U181" s="45"/>
      <c r="V181" s="71"/>
    </row>
    <row r="182" spans="12:22" ht="12.75">
      <c r="L182" s="71"/>
      <c r="M182" s="71"/>
      <c r="N182" s="71"/>
      <c r="O182" s="71"/>
      <c r="P182" s="71"/>
      <c r="Q182" s="71"/>
      <c r="R182" s="71"/>
      <c r="S182" s="71"/>
      <c r="T182" s="71"/>
      <c r="U182" s="45"/>
      <c r="V182" s="71"/>
    </row>
    <row r="183" spans="12:22" ht="12.75">
      <c r="L183" s="71"/>
      <c r="M183" s="71"/>
      <c r="N183" s="71"/>
      <c r="O183" s="71"/>
      <c r="P183" s="71"/>
      <c r="Q183" s="71"/>
      <c r="R183" s="71"/>
      <c r="S183" s="71"/>
      <c r="T183" s="71"/>
      <c r="U183" s="45"/>
      <c r="V183" s="71"/>
    </row>
    <row r="184" spans="12:22" ht="12.75">
      <c r="L184" s="71"/>
      <c r="M184" s="71"/>
      <c r="N184" s="71"/>
      <c r="O184" s="71"/>
      <c r="P184" s="71"/>
      <c r="Q184" s="71"/>
      <c r="R184" s="71"/>
      <c r="S184" s="71"/>
      <c r="T184" s="71"/>
      <c r="U184" s="45"/>
      <c r="V184" s="71"/>
    </row>
    <row r="185" spans="12:22" ht="12.75">
      <c r="L185" s="71"/>
      <c r="M185" s="71"/>
      <c r="N185" s="71"/>
      <c r="O185" s="71"/>
      <c r="P185" s="71"/>
      <c r="Q185" s="71"/>
      <c r="R185" s="71"/>
      <c r="S185" s="71"/>
      <c r="T185" s="71"/>
      <c r="U185" s="45"/>
      <c r="V185" s="71"/>
    </row>
    <row r="186" spans="12:22" ht="12.75">
      <c r="L186" s="71"/>
      <c r="M186" s="71"/>
      <c r="N186" s="71"/>
      <c r="O186" s="71"/>
      <c r="P186" s="71"/>
      <c r="Q186" s="71"/>
      <c r="R186" s="71"/>
      <c r="S186" s="71"/>
      <c r="T186" s="71"/>
      <c r="U186" s="45"/>
      <c r="V186" s="71"/>
    </row>
    <row r="187" spans="12:22" ht="12.75">
      <c r="L187" s="71"/>
      <c r="M187" s="71"/>
      <c r="N187" s="71"/>
      <c r="O187" s="71"/>
      <c r="P187" s="71"/>
      <c r="Q187" s="71"/>
      <c r="R187" s="71"/>
      <c r="S187" s="71"/>
      <c r="T187" s="71"/>
      <c r="U187" s="45"/>
      <c r="V187" s="71"/>
    </row>
    <row r="188" spans="12:22" ht="12.75">
      <c r="L188" s="71"/>
      <c r="M188" s="71"/>
      <c r="N188" s="71"/>
      <c r="O188" s="71"/>
      <c r="P188" s="71"/>
      <c r="Q188" s="71"/>
      <c r="R188" s="71"/>
      <c r="S188" s="71"/>
      <c r="T188" s="71"/>
      <c r="U188" s="45"/>
      <c r="V188" s="71"/>
    </row>
    <row r="189" spans="12:22" ht="12.75">
      <c r="L189" s="71"/>
      <c r="M189" s="71"/>
      <c r="N189" s="71"/>
      <c r="O189" s="71"/>
      <c r="P189" s="71"/>
      <c r="Q189" s="71"/>
      <c r="R189" s="71"/>
      <c r="S189" s="71"/>
      <c r="T189" s="71"/>
      <c r="U189" s="45"/>
      <c r="V189" s="71"/>
    </row>
    <row r="190" spans="12:22" ht="12.75">
      <c r="L190" s="71"/>
      <c r="M190" s="71"/>
      <c r="N190" s="71"/>
      <c r="O190" s="71"/>
      <c r="P190" s="71"/>
      <c r="Q190" s="71"/>
      <c r="R190" s="71"/>
      <c r="S190" s="71"/>
      <c r="T190" s="71"/>
      <c r="U190" s="45"/>
      <c r="V190" s="71"/>
    </row>
    <row r="191" spans="12:22" ht="12.75">
      <c r="L191" s="71"/>
      <c r="M191" s="71"/>
      <c r="N191" s="71"/>
      <c r="O191" s="71"/>
      <c r="P191" s="71"/>
      <c r="Q191" s="71"/>
      <c r="R191" s="71"/>
      <c r="S191" s="71"/>
      <c r="T191" s="71"/>
      <c r="U191" s="45"/>
      <c r="V191" s="71"/>
    </row>
    <row r="192" spans="12:22" ht="12.75">
      <c r="L192" s="71"/>
      <c r="M192" s="71"/>
      <c r="N192" s="71"/>
      <c r="O192" s="71"/>
      <c r="P192" s="71"/>
      <c r="Q192" s="71"/>
      <c r="R192" s="71"/>
      <c r="S192" s="71"/>
      <c r="T192" s="71"/>
      <c r="U192" s="45"/>
      <c r="V192" s="71"/>
    </row>
    <row r="193" spans="12:22" ht="12.75">
      <c r="L193" s="71"/>
      <c r="M193" s="71"/>
      <c r="N193" s="71"/>
      <c r="O193" s="71"/>
      <c r="P193" s="71"/>
      <c r="Q193" s="71"/>
      <c r="R193" s="71"/>
      <c r="S193" s="71"/>
      <c r="T193" s="71"/>
      <c r="U193" s="45"/>
      <c r="V193" s="71"/>
    </row>
    <row r="194" spans="12:22" ht="12.75">
      <c r="L194" s="71"/>
      <c r="M194" s="71"/>
      <c r="N194" s="71"/>
      <c r="O194" s="71"/>
      <c r="P194" s="71"/>
      <c r="Q194" s="71"/>
      <c r="R194" s="71"/>
      <c r="S194" s="71"/>
      <c r="T194" s="71"/>
      <c r="U194" s="45"/>
      <c r="V194" s="71"/>
    </row>
    <row r="195" spans="12:22" ht="12.75">
      <c r="L195" s="71"/>
      <c r="M195" s="71"/>
      <c r="N195" s="71"/>
      <c r="O195" s="71"/>
      <c r="P195" s="71"/>
      <c r="Q195" s="71"/>
      <c r="R195" s="71"/>
      <c r="S195" s="71"/>
      <c r="T195" s="71"/>
      <c r="U195" s="45"/>
      <c r="V195" s="71"/>
    </row>
    <row r="196" spans="12:22" ht="12.75">
      <c r="L196" s="71"/>
      <c r="M196" s="71"/>
      <c r="N196" s="71"/>
      <c r="O196" s="71"/>
      <c r="P196" s="71"/>
      <c r="Q196" s="71"/>
      <c r="R196" s="71"/>
      <c r="S196" s="71"/>
      <c r="T196" s="71"/>
      <c r="U196" s="45"/>
      <c r="V196" s="71"/>
    </row>
    <row r="197" spans="12:22" ht="12.75">
      <c r="L197" s="71"/>
      <c r="M197" s="71"/>
      <c r="N197" s="71"/>
      <c r="O197" s="71"/>
      <c r="P197" s="71"/>
      <c r="Q197" s="71"/>
      <c r="R197" s="71"/>
      <c r="S197" s="71"/>
      <c r="T197" s="71"/>
      <c r="U197" s="45"/>
      <c r="V197" s="71"/>
    </row>
    <row r="198" spans="12:22" ht="12.75">
      <c r="L198" s="71"/>
      <c r="M198" s="71"/>
      <c r="N198" s="71"/>
      <c r="O198" s="71"/>
      <c r="P198" s="71"/>
      <c r="Q198" s="71"/>
      <c r="R198" s="71"/>
      <c r="S198" s="71"/>
      <c r="T198" s="71"/>
      <c r="U198" s="45"/>
      <c r="V198" s="71"/>
    </row>
    <row r="199" spans="12:22" ht="12.75">
      <c r="L199" s="71"/>
      <c r="M199" s="71"/>
      <c r="N199" s="71"/>
      <c r="O199" s="71"/>
      <c r="P199" s="71"/>
      <c r="Q199" s="71"/>
      <c r="R199" s="71"/>
      <c r="S199" s="71"/>
      <c r="T199" s="71"/>
      <c r="U199" s="45"/>
      <c r="V199" s="71"/>
    </row>
    <row r="200" spans="12:22" ht="12.75">
      <c r="L200" s="71"/>
      <c r="M200" s="71"/>
      <c r="N200" s="71"/>
      <c r="O200" s="71"/>
      <c r="P200" s="71"/>
      <c r="Q200" s="71"/>
      <c r="R200" s="71"/>
      <c r="S200" s="71"/>
      <c r="T200" s="71"/>
      <c r="U200" s="45"/>
      <c r="V200" s="71"/>
    </row>
    <row r="201" spans="12:22" ht="12.75">
      <c r="L201" s="71"/>
      <c r="M201" s="71"/>
      <c r="N201" s="71"/>
      <c r="O201" s="71"/>
      <c r="P201" s="71"/>
      <c r="Q201" s="71"/>
      <c r="R201" s="71"/>
      <c r="S201" s="71"/>
      <c r="T201" s="71"/>
      <c r="U201" s="45"/>
      <c r="V201" s="71"/>
    </row>
    <row r="202" spans="12:22" ht="12.75">
      <c r="L202" s="71"/>
      <c r="M202" s="71"/>
      <c r="N202" s="71"/>
      <c r="O202" s="71"/>
      <c r="P202" s="71"/>
      <c r="Q202" s="71"/>
      <c r="R202" s="71"/>
      <c r="S202" s="71"/>
      <c r="T202" s="71"/>
      <c r="U202" s="45"/>
      <c r="V202" s="71"/>
    </row>
    <row r="203" spans="12:22" ht="12.75">
      <c r="L203" s="71"/>
      <c r="M203" s="71"/>
      <c r="N203" s="71"/>
      <c r="O203" s="71"/>
      <c r="P203" s="71"/>
      <c r="Q203" s="71"/>
      <c r="R203" s="71"/>
      <c r="S203" s="71"/>
      <c r="T203" s="71"/>
      <c r="U203" s="45"/>
      <c r="V203" s="71"/>
    </row>
    <row r="204" spans="12:22" ht="12.75">
      <c r="L204" s="71"/>
      <c r="M204" s="71"/>
      <c r="N204" s="71"/>
      <c r="O204" s="71"/>
      <c r="P204" s="71"/>
      <c r="Q204" s="71"/>
      <c r="R204" s="71"/>
      <c r="S204" s="71"/>
      <c r="T204" s="71"/>
      <c r="U204" s="45"/>
      <c r="V204" s="71"/>
    </row>
    <row r="205" spans="12:22" ht="12.75">
      <c r="L205" s="71"/>
      <c r="M205" s="71"/>
      <c r="N205" s="71"/>
      <c r="O205" s="71"/>
      <c r="P205" s="71"/>
      <c r="Q205" s="71"/>
      <c r="R205" s="71"/>
      <c r="S205" s="71"/>
      <c r="T205" s="71"/>
      <c r="U205" s="45"/>
      <c r="V205" s="71"/>
    </row>
    <row r="206" spans="12:22" ht="12.75">
      <c r="L206" s="71"/>
      <c r="M206" s="71"/>
      <c r="N206" s="71"/>
      <c r="O206" s="71"/>
      <c r="P206" s="71"/>
      <c r="Q206" s="71"/>
      <c r="R206" s="71"/>
      <c r="S206" s="71"/>
      <c r="T206" s="71"/>
      <c r="U206" s="45"/>
      <c r="V206" s="71"/>
    </row>
  </sheetData>
  <mergeCells count="2">
    <mergeCell ref="B5:J5"/>
    <mergeCell ref="B62:J62"/>
  </mergeCells>
  <printOptions horizontalCentered="1"/>
  <pageMargins left="0.25" right="0.25" top="0.62" bottom="0.38" header="0.5" footer="0.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N1">
      <selection activeCell="W30" sqref="W30"/>
    </sheetView>
  </sheetViews>
  <sheetFormatPr defaultColWidth="9.140625" defaultRowHeight="12.75"/>
  <cols>
    <col min="1" max="1" width="3.00390625" style="6" customWidth="1"/>
    <col min="2" max="2" width="2.8515625" style="6" customWidth="1"/>
    <col min="3" max="4" width="2.57421875" style="6" customWidth="1"/>
    <col min="5" max="5" width="3.8515625" style="6" customWidth="1"/>
    <col min="6" max="6" width="2.7109375" style="6" customWidth="1"/>
    <col min="7" max="7" width="2.57421875" style="6" customWidth="1"/>
    <col min="8" max="8" width="1.7109375" style="6" customWidth="1"/>
    <col min="9" max="9" width="2.7109375" style="6" customWidth="1"/>
    <col min="10" max="10" width="1.421875" style="6" customWidth="1"/>
    <col min="11" max="11" width="4.421875" style="6" customWidth="1"/>
    <col min="12" max="12" width="0.85546875" style="6" customWidth="1"/>
    <col min="13" max="21" width="9.140625" style="71" customWidth="1"/>
    <col min="22" max="22" width="9.140625" style="45" customWidth="1"/>
    <col min="23" max="16384" width="9.140625" style="6" customWidth="1"/>
  </cols>
  <sheetData>
    <row r="1" spans="1:34" ht="18">
      <c r="A1" s="257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"/>
      <c r="M1" s="399" t="s">
        <v>70</v>
      </c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 t="s">
        <v>70</v>
      </c>
      <c r="Y1" s="399"/>
      <c r="Z1" s="399"/>
      <c r="AA1" s="399"/>
      <c r="AB1" s="399"/>
      <c r="AC1" s="399"/>
      <c r="AD1" s="399"/>
      <c r="AE1" s="399"/>
      <c r="AF1" s="399"/>
      <c r="AG1" s="399"/>
      <c r="AH1" s="399"/>
    </row>
    <row r="2" spans="1:34" ht="18.75">
      <c r="A2" s="259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4"/>
      <c r="M2" s="398" t="s">
        <v>71</v>
      </c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 t="s">
        <v>95</v>
      </c>
      <c r="Y2" s="398"/>
      <c r="Z2" s="398"/>
      <c r="AA2" s="398"/>
      <c r="AB2" s="398"/>
      <c r="AC2" s="398"/>
      <c r="AD2" s="398"/>
      <c r="AE2" s="398"/>
      <c r="AF2" s="398"/>
      <c r="AG2" s="398"/>
      <c r="AH2" s="398"/>
    </row>
    <row r="3" spans="1:22" ht="12.75">
      <c r="A3" s="260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4"/>
      <c r="M3" s="8"/>
      <c r="O3" s="8"/>
      <c r="P3" s="8"/>
      <c r="Q3" s="8"/>
      <c r="R3" s="8"/>
      <c r="S3" s="8"/>
      <c r="T3" s="8"/>
      <c r="U3" s="8"/>
      <c r="V3" s="11"/>
    </row>
    <row r="4" spans="1:22" ht="15">
      <c r="A4" s="148" t="s">
        <v>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4"/>
      <c r="M4" s="8"/>
      <c r="N4" s="8"/>
      <c r="O4" s="8"/>
      <c r="P4" s="8"/>
      <c r="Q4" s="8"/>
      <c r="R4" s="8"/>
      <c r="S4" s="8"/>
      <c r="T4" s="8"/>
      <c r="U4" s="8"/>
      <c r="V4" s="72"/>
    </row>
    <row r="5" spans="1:22" ht="15">
      <c r="A5" s="148"/>
      <c r="B5" s="274" t="s">
        <v>3</v>
      </c>
      <c r="C5" s="274"/>
      <c r="D5" s="274"/>
      <c r="E5" s="274"/>
      <c r="F5" s="274"/>
      <c r="G5" s="274"/>
      <c r="H5" s="274"/>
      <c r="I5" s="274"/>
      <c r="J5" s="274"/>
      <c r="K5" s="274"/>
      <c r="L5" s="4"/>
      <c r="M5" s="8"/>
      <c r="N5" s="8"/>
      <c r="O5" s="8"/>
      <c r="P5" s="8"/>
      <c r="Q5" s="8"/>
      <c r="R5" s="8"/>
      <c r="S5" s="8"/>
      <c r="T5" s="8"/>
      <c r="U5" s="8"/>
      <c r="V5" s="73"/>
    </row>
    <row r="6" spans="1:22" ht="12.75">
      <c r="A6" s="89" t="s">
        <v>4</v>
      </c>
      <c r="B6" s="261" t="s">
        <v>72</v>
      </c>
      <c r="C6" s="261" t="s">
        <v>73</v>
      </c>
      <c r="D6" s="261" t="s">
        <v>74</v>
      </c>
      <c r="E6" s="261" t="s">
        <v>14</v>
      </c>
      <c r="F6" s="261" t="s">
        <v>9</v>
      </c>
      <c r="G6" s="261" t="s">
        <v>75</v>
      </c>
      <c r="H6" s="261" t="s">
        <v>76</v>
      </c>
      <c r="I6" s="261" t="s">
        <v>77</v>
      </c>
      <c r="J6" s="261"/>
      <c r="K6" s="261" t="s">
        <v>13</v>
      </c>
      <c r="L6" s="4"/>
      <c r="M6" s="74"/>
      <c r="N6" s="74"/>
      <c r="O6" s="74"/>
      <c r="P6" s="74"/>
      <c r="Q6" s="74"/>
      <c r="R6" s="74"/>
      <c r="S6" s="74"/>
      <c r="T6" s="74"/>
      <c r="U6" s="74"/>
      <c r="V6" s="75"/>
    </row>
    <row r="7" spans="1:22" ht="12.75">
      <c r="A7" s="89" t="s">
        <v>13</v>
      </c>
      <c r="B7" s="262">
        <v>282</v>
      </c>
      <c r="C7" s="262">
        <v>291</v>
      </c>
      <c r="D7" s="262">
        <v>131</v>
      </c>
      <c r="E7" s="262">
        <v>119</v>
      </c>
      <c r="F7" s="262">
        <v>163</v>
      </c>
      <c r="G7" s="262">
        <v>35</v>
      </c>
      <c r="H7" s="262">
        <v>112</v>
      </c>
      <c r="I7" s="262">
        <v>156</v>
      </c>
      <c r="J7" s="262"/>
      <c r="K7" s="262">
        <v>1289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ht="11.25" customHeight="1">
      <c r="A8" s="260" t="s">
        <v>15</v>
      </c>
      <c r="B8" s="263">
        <v>0.5177304964539007</v>
      </c>
      <c r="C8" s="263">
        <v>0.8041237113402062</v>
      </c>
      <c r="D8" s="263">
        <v>0.183206106870229</v>
      </c>
      <c r="E8" s="263">
        <v>0.8739495798319328</v>
      </c>
      <c r="F8" s="263">
        <v>0.6196319018404908</v>
      </c>
      <c r="G8" s="263">
        <v>0.6857142857142857</v>
      </c>
      <c r="H8" s="263">
        <v>0.45535714285714285</v>
      </c>
      <c r="I8" s="263">
        <v>0.5256410256410257</v>
      </c>
      <c r="J8" s="263"/>
      <c r="K8" s="263">
        <v>0.5942591155934833</v>
      </c>
      <c r="L8" s="31"/>
      <c r="M8" s="36"/>
      <c r="N8" s="36"/>
      <c r="O8" s="36"/>
      <c r="P8" s="36"/>
      <c r="Q8" s="36"/>
      <c r="R8" s="36"/>
      <c r="S8" s="36"/>
      <c r="T8" s="36"/>
      <c r="U8" s="4"/>
      <c r="V8" s="46"/>
      <c r="W8" s="31"/>
    </row>
    <row r="9" spans="1:23" ht="11.25" customHeight="1">
      <c r="A9" s="260" t="s">
        <v>16</v>
      </c>
      <c r="B9" s="263">
        <v>0.48226950354609927</v>
      </c>
      <c r="C9" s="263">
        <v>0.1958762886597938</v>
      </c>
      <c r="D9" s="263">
        <v>0.816793893129771</v>
      </c>
      <c r="E9" s="263">
        <v>0.12605042016806722</v>
      </c>
      <c r="F9" s="263">
        <v>0.3803680981595092</v>
      </c>
      <c r="G9" s="263">
        <v>0.3142857142857143</v>
      </c>
      <c r="H9" s="263">
        <v>0.5446428571428571</v>
      </c>
      <c r="I9" s="263">
        <v>0.47435897435897434</v>
      </c>
      <c r="J9" s="263"/>
      <c r="K9" s="263">
        <v>0.4057408844065167</v>
      </c>
      <c r="L9" s="31"/>
      <c r="M9" s="36"/>
      <c r="N9" s="36"/>
      <c r="O9" s="36"/>
      <c r="P9" s="36"/>
      <c r="Q9" s="36"/>
      <c r="R9" s="36"/>
      <c r="S9" s="36"/>
      <c r="T9" s="36"/>
      <c r="U9" s="4"/>
      <c r="V9" s="46"/>
      <c r="W9" s="31"/>
    </row>
    <row r="10" spans="1:23" ht="11.25" customHeight="1">
      <c r="A10" s="260" t="s">
        <v>17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/>
      <c r="K10" s="263">
        <v>0</v>
      </c>
      <c r="L10" s="31"/>
      <c r="M10" s="36"/>
      <c r="N10" s="36"/>
      <c r="O10" s="36"/>
      <c r="P10" s="36"/>
      <c r="Q10" s="36"/>
      <c r="R10" s="36"/>
      <c r="S10" s="36"/>
      <c r="T10" s="36"/>
      <c r="U10" s="4"/>
      <c r="V10" s="46"/>
      <c r="W10" s="31"/>
    </row>
    <row r="11" spans="1:23" ht="12.75">
      <c r="A11" s="260" t="s">
        <v>18</v>
      </c>
      <c r="B11" s="263">
        <v>0.8368794326241135</v>
      </c>
      <c r="C11" s="263">
        <v>0.9003436426116839</v>
      </c>
      <c r="D11" s="263">
        <v>0.8320610687022901</v>
      </c>
      <c r="E11" s="263">
        <v>0.8907563025210085</v>
      </c>
      <c r="F11" s="263">
        <v>0.8404907975460123</v>
      </c>
      <c r="G11" s="263">
        <v>0.8857142857142857</v>
      </c>
      <c r="H11" s="263">
        <v>0.9285714285714286</v>
      </c>
      <c r="I11" s="263">
        <v>0.8397435897435898</v>
      </c>
      <c r="J11" s="263"/>
      <c r="K11" s="263">
        <v>0.8657874321179209</v>
      </c>
      <c r="L11" s="31"/>
      <c r="M11" s="36"/>
      <c r="N11" s="36"/>
      <c r="O11" s="36"/>
      <c r="P11" s="36"/>
      <c r="Q11" s="36"/>
      <c r="R11" s="36"/>
      <c r="S11" s="36"/>
      <c r="T11" s="36"/>
      <c r="U11" s="4"/>
      <c r="V11" s="46"/>
      <c r="W11" s="31"/>
    </row>
    <row r="12" spans="1:23" ht="12.75">
      <c r="A12" s="260" t="s">
        <v>19</v>
      </c>
      <c r="B12" s="263">
        <v>0.13120567375886524</v>
      </c>
      <c r="C12" s="263">
        <v>0.0859106529209622</v>
      </c>
      <c r="D12" s="263">
        <v>0.09923664122137404</v>
      </c>
      <c r="E12" s="263">
        <v>0.08403361344537816</v>
      </c>
      <c r="F12" s="263">
        <v>0.1165644171779141</v>
      </c>
      <c r="G12" s="263">
        <v>0.08571428571428572</v>
      </c>
      <c r="H12" s="263">
        <v>0.03571428571428571</v>
      </c>
      <c r="I12" s="263">
        <v>0.14743589743589744</v>
      </c>
      <c r="J12" s="263"/>
      <c r="K12" s="263">
        <v>0.10395655546935609</v>
      </c>
      <c r="L12" s="31"/>
      <c r="M12" s="36"/>
      <c r="N12" s="36"/>
      <c r="O12" s="36"/>
      <c r="P12" s="36"/>
      <c r="Q12" s="36"/>
      <c r="R12" s="36"/>
      <c r="S12" s="36"/>
      <c r="T12" s="36"/>
      <c r="U12" s="4"/>
      <c r="V12" s="46"/>
      <c r="W12" s="31"/>
    </row>
    <row r="13" spans="1:23" ht="12.75">
      <c r="A13" s="260" t="s">
        <v>20</v>
      </c>
      <c r="B13" s="263">
        <v>0.0070921985815602835</v>
      </c>
      <c r="C13" s="263">
        <v>0.003436426116838488</v>
      </c>
      <c r="D13" s="263">
        <v>0.007633587786259542</v>
      </c>
      <c r="E13" s="263">
        <v>0.008403361344537815</v>
      </c>
      <c r="F13" s="263">
        <v>0.006134969325153374</v>
      </c>
      <c r="G13" s="263">
        <v>0</v>
      </c>
      <c r="H13" s="263">
        <v>0.026785714285714284</v>
      </c>
      <c r="I13" s="263">
        <v>0.00641025641025641</v>
      </c>
      <c r="J13" s="263"/>
      <c r="K13" s="263">
        <v>0.007757951900698216</v>
      </c>
      <c r="L13" s="31"/>
      <c r="M13" s="36"/>
      <c r="N13" s="36"/>
      <c r="O13" s="36"/>
      <c r="P13" s="36"/>
      <c r="Q13" s="36"/>
      <c r="R13" s="36"/>
      <c r="S13" s="36"/>
      <c r="T13" s="36"/>
      <c r="U13" s="4"/>
      <c r="V13" s="46"/>
      <c r="W13" s="31"/>
    </row>
    <row r="14" spans="1:23" ht="12.75">
      <c r="A14" s="260" t="s">
        <v>21</v>
      </c>
      <c r="B14" s="263">
        <v>0.0070921985815602835</v>
      </c>
      <c r="C14" s="263">
        <v>0</v>
      </c>
      <c r="D14" s="263">
        <v>0</v>
      </c>
      <c r="E14" s="263">
        <v>0.008403361344537815</v>
      </c>
      <c r="F14" s="263">
        <v>0.006134969325153374</v>
      </c>
      <c r="G14" s="263">
        <v>0.02857142857142857</v>
      </c>
      <c r="H14" s="263">
        <v>0</v>
      </c>
      <c r="I14" s="263">
        <v>0</v>
      </c>
      <c r="J14" s="263"/>
      <c r="K14" s="263">
        <v>0.003878975950349108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6"/>
      <c r="W14" s="31"/>
    </row>
    <row r="15" spans="1:23" ht="12.75">
      <c r="A15" s="260" t="s">
        <v>22</v>
      </c>
      <c r="B15" s="263">
        <v>0.0070921985815602835</v>
      </c>
      <c r="C15" s="263">
        <v>0.010309278350515464</v>
      </c>
      <c r="D15" s="263">
        <v>0.015267175572519083</v>
      </c>
      <c r="E15" s="263">
        <v>0.008403361344537815</v>
      </c>
      <c r="F15" s="263">
        <v>0.006134969325153374</v>
      </c>
      <c r="G15" s="263">
        <v>0</v>
      </c>
      <c r="H15" s="263">
        <v>0.008928571428571428</v>
      </c>
      <c r="I15" s="263">
        <v>0.00641025641025641</v>
      </c>
      <c r="J15" s="263"/>
      <c r="K15" s="263">
        <v>0.008533747090768037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6"/>
      <c r="W15" s="31"/>
    </row>
    <row r="16" spans="1:23" ht="12.75">
      <c r="A16" s="260" t="s">
        <v>23</v>
      </c>
      <c r="B16" s="263">
        <v>0.010638297872340425</v>
      </c>
      <c r="C16" s="263">
        <v>0</v>
      </c>
      <c r="D16" s="263">
        <v>0.04580152671755725</v>
      </c>
      <c r="E16" s="263">
        <v>0</v>
      </c>
      <c r="F16" s="263">
        <v>0.024539877300613498</v>
      </c>
      <c r="G16" s="263">
        <v>0</v>
      </c>
      <c r="H16" s="263">
        <v>0</v>
      </c>
      <c r="I16" s="263">
        <v>0</v>
      </c>
      <c r="J16" s="263"/>
      <c r="K16" s="263">
        <v>0.01008533747090768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6"/>
      <c r="W16" s="31"/>
    </row>
    <row r="17" spans="1:23" ht="12.75">
      <c r="A17" s="260" t="s">
        <v>17</v>
      </c>
      <c r="B17" s="263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/>
      <c r="K17" s="263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6"/>
      <c r="W17" s="31"/>
    </row>
    <row r="18" spans="1:23" ht="12.75">
      <c r="A18" s="260" t="s">
        <v>24</v>
      </c>
      <c r="B18" s="264" t="s">
        <v>25</v>
      </c>
      <c r="C18" s="264" t="s">
        <v>26</v>
      </c>
      <c r="D18" s="264" t="s">
        <v>78</v>
      </c>
      <c r="E18" s="264" t="s">
        <v>28</v>
      </c>
      <c r="F18" s="264" t="s">
        <v>29</v>
      </c>
      <c r="G18" s="264" t="s">
        <v>27</v>
      </c>
      <c r="H18" s="264" t="s">
        <v>30</v>
      </c>
      <c r="I18" s="264" t="s">
        <v>31</v>
      </c>
      <c r="J18" s="264"/>
      <c r="K18" s="264" t="s">
        <v>32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76"/>
      <c r="W18" s="31"/>
    </row>
    <row r="19" spans="1:23" ht="12.75">
      <c r="A19" s="265" t="s">
        <v>33</v>
      </c>
      <c r="B19" s="266">
        <v>24.3</v>
      </c>
      <c r="C19" s="266">
        <v>23.5</v>
      </c>
      <c r="D19" s="266">
        <v>24.6</v>
      </c>
      <c r="E19" s="266">
        <v>24.9</v>
      </c>
      <c r="F19" s="266">
        <v>23.7</v>
      </c>
      <c r="G19" s="266">
        <v>25.8</v>
      </c>
      <c r="H19" s="266">
        <v>23.6</v>
      </c>
      <c r="I19" s="266">
        <v>24.4</v>
      </c>
      <c r="J19" s="266"/>
      <c r="K19" s="266">
        <v>24.1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76"/>
      <c r="W19" s="31"/>
    </row>
    <row r="20" spans="1:23" ht="12.75">
      <c r="A20" s="260" t="s">
        <v>34</v>
      </c>
      <c r="B20" s="263">
        <v>0.8794326241134752</v>
      </c>
      <c r="C20" s="263">
        <v>0.9484536082474226</v>
      </c>
      <c r="D20" s="263">
        <v>1</v>
      </c>
      <c r="E20" s="263">
        <v>1</v>
      </c>
      <c r="F20" s="263">
        <v>0.6073619631901841</v>
      </c>
      <c r="G20" s="263">
        <v>0.02857142857142857</v>
      </c>
      <c r="H20" s="263">
        <v>0.8839285714285714</v>
      </c>
      <c r="I20" s="263">
        <v>0.6730769230769231</v>
      </c>
      <c r="J20" s="263"/>
      <c r="K20" s="263">
        <v>0.8363072148952676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6"/>
      <c r="W20" s="31"/>
    </row>
    <row r="21" spans="1:23" ht="12.75">
      <c r="A21" s="260" t="s">
        <v>35</v>
      </c>
      <c r="B21" s="263">
        <v>0</v>
      </c>
      <c r="C21" s="263">
        <v>0</v>
      </c>
      <c r="D21" s="263">
        <v>0</v>
      </c>
      <c r="E21" s="263">
        <v>0</v>
      </c>
      <c r="F21" s="263">
        <v>0.12269938650306748</v>
      </c>
      <c r="G21" s="263">
        <v>0</v>
      </c>
      <c r="H21" s="263">
        <v>0</v>
      </c>
      <c r="I21" s="263">
        <v>0</v>
      </c>
      <c r="J21" s="263"/>
      <c r="K21" s="263">
        <v>0.015515903801396431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6"/>
      <c r="W21" s="31"/>
    </row>
    <row r="22" spans="1:23" ht="12.75">
      <c r="A22" s="260" t="s">
        <v>36</v>
      </c>
      <c r="B22" s="263">
        <v>0</v>
      </c>
      <c r="C22" s="263">
        <v>0.05154639175257732</v>
      </c>
      <c r="D22" s="263">
        <v>0</v>
      </c>
      <c r="E22" s="263">
        <v>0</v>
      </c>
      <c r="F22" s="263">
        <v>0.22699386503067484</v>
      </c>
      <c r="G22" s="263">
        <v>0.9714285714285714</v>
      </c>
      <c r="H22" s="263">
        <v>0.11607142857142858</v>
      </c>
      <c r="I22" s="263">
        <v>0.2564102564102564</v>
      </c>
      <c r="J22" s="263"/>
      <c r="K22" s="263">
        <v>0.1078355314197052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6"/>
      <c r="W22" s="31"/>
    </row>
    <row r="23" spans="1:22" ht="12.75" customHeight="1">
      <c r="A23" s="260" t="s">
        <v>37</v>
      </c>
      <c r="B23" s="263">
        <v>0</v>
      </c>
      <c r="C23" s="263">
        <v>0</v>
      </c>
      <c r="D23" s="263">
        <v>0</v>
      </c>
      <c r="E23" s="263">
        <v>0</v>
      </c>
      <c r="F23" s="263">
        <v>0.04294478527607362</v>
      </c>
      <c r="G23" s="263">
        <v>0</v>
      </c>
      <c r="H23" s="263">
        <v>0</v>
      </c>
      <c r="I23" s="263">
        <v>0</v>
      </c>
      <c r="J23" s="263"/>
      <c r="K23" s="263">
        <v>0.005430566330488751</v>
      </c>
      <c r="L23" s="4"/>
      <c r="M23" s="8"/>
      <c r="N23" s="8"/>
      <c r="O23" s="8"/>
      <c r="P23" s="8"/>
      <c r="Q23" s="8"/>
      <c r="R23" s="8"/>
      <c r="S23" s="8"/>
      <c r="T23" s="8"/>
      <c r="U23" s="4"/>
      <c r="V23" s="46"/>
    </row>
    <row r="24" spans="1:22" ht="12.75">
      <c r="A24" s="260" t="s">
        <v>38</v>
      </c>
      <c r="B24" s="263">
        <v>0.12056737588652482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/>
      <c r="K24" s="263">
        <v>0.026377036462373934</v>
      </c>
      <c r="M24" s="45"/>
      <c r="N24" s="45"/>
      <c r="O24" s="45"/>
      <c r="P24" s="45"/>
      <c r="Q24" s="45"/>
      <c r="R24" s="45"/>
      <c r="S24" s="45"/>
      <c r="T24" s="45"/>
      <c r="U24" s="4"/>
      <c r="V24" s="46"/>
    </row>
    <row r="25" spans="1:22" ht="12.75">
      <c r="A25" s="260" t="s">
        <v>39</v>
      </c>
      <c r="B25" s="263">
        <v>0</v>
      </c>
      <c r="C25" s="263">
        <v>0</v>
      </c>
      <c r="D25" s="263">
        <v>0</v>
      </c>
      <c r="E25" s="263">
        <v>0</v>
      </c>
      <c r="F25" s="263">
        <v>0</v>
      </c>
      <c r="G25" s="263">
        <v>0</v>
      </c>
      <c r="H25" s="263">
        <v>0</v>
      </c>
      <c r="I25" s="263">
        <v>0.07051282051282051</v>
      </c>
      <c r="J25" s="263"/>
      <c r="K25" s="263">
        <v>0.008533747090768037</v>
      </c>
      <c r="M25" s="45"/>
      <c r="N25" s="45"/>
      <c r="O25" s="45"/>
      <c r="P25" s="45"/>
      <c r="Q25" s="45"/>
      <c r="R25" s="45"/>
      <c r="S25" s="45"/>
      <c r="T25" s="45"/>
      <c r="U25" s="4"/>
      <c r="V25" s="46"/>
    </row>
    <row r="26" spans="1:22" ht="12.75">
      <c r="A26" s="260" t="s">
        <v>17</v>
      </c>
      <c r="B26" s="263">
        <v>0</v>
      </c>
      <c r="C26" s="263">
        <v>0</v>
      </c>
      <c r="D26" s="263">
        <v>0</v>
      </c>
      <c r="E26" s="263">
        <v>0</v>
      </c>
      <c r="F26" s="263">
        <v>0</v>
      </c>
      <c r="G26" s="263">
        <v>0</v>
      </c>
      <c r="H26" s="263">
        <v>0</v>
      </c>
      <c r="I26" s="263">
        <v>0</v>
      </c>
      <c r="J26" s="263"/>
      <c r="K26" s="263">
        <v>0</v>
      </c>
      <c r="M26" s="45"/>
      <c r="N26" s="45"/>
      <c r="O26" s="45"/>
      <c r="P26" s="45"/>
      <c r="Q26" s="45"/>
      <c r="R26" s="45"/>
      <c r="S26" s="45"/>
      <c r="T26" s="45"/>
      <c r="U26" s="4"/>
      <c r="V26" s="46"/>
    </row>
    <row r="27" spans="1:22" ht="12.75">
      <c r="A27" s="260" t="s">
        <v>40</v>
      </c>
      <c r="B27" s="263">
        <v>0.41134751773049644</v>
      </c>
      <c r="C27" s="263">
        <v>0.5017182130584192</v>
      </c>
      <c r="D27" s="263">
        <v>0.4580152671755725</v>
      </c>
      <c r="E27" s="263">
        <v>0.35294117647058826</v>
      </c>
      <c r="F27" s="263">
        <v>0.4601226993865031</v>
      </c>
      <c r="G27" s="263">
        <v>0.5142857142857142</v>
      </c>
      <c r="H27" s="263">
        <v>0.5803571428571429</v>
      </c>
      <c r="I27" s="263">
        <v>0.41025641025641024</v>
      </c>
      <c r="J27" s="263"/>
      <c r="K27" s="263">
        <v>0.4546159813809154</v>
      </c>
      <c r="M27" s="45"/>
      <c r="N27" s="45"/>
      <c r="O27" s="45"/>
      <c r="P27" s="45"/>
      <c r="Q27" s="45"/>
      <c r="R27" s="45"/>
      <c r="S27" s="45"/>
      <c r="T27" s="45"/>
      <c r="U27" s="4"/>
      <c r="V27" s="46"/>
    </row>
    <row r="28" spans="1:22" ht="12.75">
      <c r="A28" s="260" t="s">
        <v>41</v>
      </c>
      <c r="B28" s="263">
        <v>0.2730496453900709</v>
      </c>
      <c r="C28" s="263">
        <v>0.17525773195876287</v>
      </c>
      <c r="D28" s="263">
        <v>0.183206106870229</v>
      </c>
      <c r="E28" s="263">
        <v>0.025210084033613446</v>
      </c>
      <c r="F28" s="263">
        <v>0.3128834355828221</v>
      </c>
      <c r="G28" s="263">
        <v>0.2571428571428571</v>
      </c>
      <c r="H28" s="263">
        <v>0.1875</v>
      </c>
      <c r="I28" s="263">
        <v>0.33974358974358976</v>
      </c>
      <c r="J28" s="263"/>
      <c r="K28" s="263">
        <v>0.22420480993017844</v>
      </c>
      <c r="M28" s="45"/>
      <c r="N28" s="45"/>
      <c r="O28" s="45"/>
      <c r="P28" s="45"/>
      <c r="Q28" s="45"/>
      <c r="R28" s="45"/>
      <c r="S28" s="45"/>
      <c r="T28" s="45"/>
      <c r="U28" s="4"/>
      <c r="V28" s="46"/>
    </row>
    <row r="29" spans="1:22" ht="12.75">
      <c r="A29" s="260" t="s">
        <v>42</v>
      </c>
      <c r="B29" s="263">
        <v>0.31560283687943264</v>
      </c>
      <c r="C29" s="263">
        <v>0.3230240549828179</v>
      </c>
      <c r="D29" s="263">
        <v>0.35877862595419846</v>
      </c>
      <c r="E29" s="263">
        <v>0.6218487394957983</v>
      </c>
      <c r="F29" s="263">
        <v>0.22699386503067484</v>
      </c>
      <c r="G29" s="263">
        <v>0.22857142857142856</v>
      </c>
      <c r="H29" s="263">
        <v>0.23214285714285715</v>
      </c>
      <c r="I29" s="263">
        <v>0.25</v>
      </c>
      <c r="J29" s="263"/>
      <c r="K29" s="263">
        <v>0.32117920868890615</v>
      </c>
      <c r="M29" s="45"/>
      <c r="N29" s="45"/>
      <c r="O29" s="45"/>
      <c r="P29" s="45"/>
      <c r="Q29" s="45"/>
      <c r="R29" s="45"/>
      <c r="S29" s="45"/>
      <c r="T29" s="45"/>
      <c r="U29" s="4"/>
      <c r="V29" s="46"/>
    </row>
    <row r="30" spans="1:22" ht="12.75">
      <c r="A30" s="260" t="s">
        <v>17</v>
      </c>
      <c r="B30" s="263">
        <v>0</v>
      </c>
      <c r="C30" s="263">
        <v>0</v>
      </c>
      <c r="D30" s="263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/>
      <c r="K30" s="263">
        <v>0</v>
      </c>
      <c r="M30" s="45"/>
      <c r="N30" s="45"/>
      <c r="O30" s="45"/>
      <c r="P30" s="45"/>
      <c r="Q30" s="45"/>
      <c r="R30" s="45"/>
      <c r="S30" s="45"/>
      <c r="T30" s="45"/>
      <c r="U30" s="4"/>
      <c r="V30" s="46"/>
    </row>
    <row r="31" spans="1:22" ht="12.75">
      <c r="A31" s="260" t="s">
        <v>79</v>
      </c>
      <c r="B31" s="263">
        <v>0.40425531914893614</v>
      </c>
      <c r="C31" s="263">
        <v>0.36082474226804123</v>
      </c>
      <c r="D31" s="263">
        <v>0.2824427480916031</v>
      </c>
      <c r="E31" s="263">
        <v>0.2773109243697479</v>
      </c>
      <c r="F31" s="263">
        <v>0.4294478527607362</v>
      </c>
      <c r="G31" s="263">
        <v>0.5714285714285714</v>
      </c>
      <c r="H31" s="263">
        <v>0.41964285714285715</v>
      </c>
      <c r="I31" s="263">
        <v>0.36538461538461536</v>
      </c>
      <c r="J31" s="263"/>
      <c r="K31" s="263">
        <v>0.37470907680372384</v>
      </c>
      <c r="M31" s="45"/>
      <c r="N31" s="45"/>
      <c r="O31" s="45"/>
      <c r="P31" s="45"/>
      <c r="Q31" s="45"/>
      <c r="R31" s="45"/>
      <c r="S31" s="45"/>
      <c r="T31" s="45"/>
      <c r="U31" s="4"/>
      <c r="V31" s="46"/>
    </row>
    <row r="32" spans="1:22" ht="12.75">
      <c r="A32" s="260" t="s">
        <v>80</v>
      </c>
      <c r="B32" s="263">
        <v>0.5851063829787234</v>
      </c>
      <c r="C32" s="263">
        <v>0.6254295532646048</v>
      </c>
      <c r="D32" s="263">
        <v>0.6870229007633588</v>
      </c>
      <c r="E32" s="263">
        <v>0.7142857142857143</v>
      </c>
      <c r="F32" s="263">
        <v>0.5460122699386503</v>
      </c>
      <c r="G32" s="263">
        <v>0.4</v>
      </c>
      <c r="H32" s="263">
        <v>0.5535714285714286</v>
      </c>
      <c r="I32" s="263">
        <v>0.6025641025641025</v>
      </c>
      <c r="J32" s="263"/>
      <c r="K32" s="263">
        <v>0.6058960434445306</v>
      </c>
      <c r="M32" s="45"/>
      <c r="N32" s="45"/>
      <c r="O32" s="45"/>
      <c r="P32" s="45"/>
      <c r="Q32" s="45"/>
      <c r="R32" s="45"/>
      <c r="S32" s="45"/>
      <c r="T32" s="45"/>
      <c r="U32" s="4"/>
      <c r="V32" s="46"/>
    </row>
    <row r="33" spans="1:22" ht="12.75">
      <c r="A33" s="260" t="s">
        <v>81</v>
      </c>
      <c r="B33" s="263">
        <v>0.010638297872340425</v>
      </c>
      <c r="C33" s="263">
        <v>0.013745704467353952</v>
      </c>
      <c r="D33" s="263">
        <v>0.030534351145038167</v>
      </c>
      <c r="E33" s="263">
        <v>0.008403361344537815</v>
      </c>
      <c r="F33" s="263">
        <v>0.024539877300613498</v>
      </c>
      <c r="G33" s="263">
        <v>0.02857142857142857</v>
      </c>
      <c r="H33" s="263">
        <v>0.026785714285714284</v>
      </c>
      <c r="I33" s="263">
        <v>0.03205128205128205</v>
      </c>
      <c r="J33" s="263"/>
      <c r="K33" s="263">
        <v>0.019394879751745538</v>
      </c>
      <c r="M33" s="45"/>
      <c r="N33" s="45"/>
      <c r="O33" s="45"/>
      <c r="P33" s="45"/>
      <c r="Q33" s="45"/>
      <c r="R33" s="45"/>
      <c r="S33" s="45"/>
      <c r="T33" s="45"/>
      <c r="U33" s="4"/>
      <c r="V33" s="46"/>
    </row>
    <row r="34" spans="1:22" ht="12.75">
      <c r="A34" s="260" t="s">
        <v>17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/>
      <c r="K34" s="263">
        <v>0</v>
      </c>
      <c r="M34" s="45"/>
      <c r="N34" s="45"/>
      <c r="O34" s="45"/>
      <c r="P34" s="45"/>
      <c r="Q34" s="45"/>
      <c r="R34" s="45"/>
      <c r="S34" s="45"/>
      <c r="T34" s="45"/>
      <c r="U34" s="4"/>
      <c r="V34" s="46"/>
    </row>
    <row r="35" spans="1:22" ht="12.75">
      <c r="A35" s="260" t="s">
        <v>46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M35" s="45"/>
      <c r="N35" s="45"/>
      <c r="O35" s="45"/>
      <c r="P35" s="45"/>
      <c r="Q35" s="45"/>
      <c r="R35" s="45"/>
      <c r="S35" s="45"/>
      <c r="T35" s="45"/>
      <c r="U35" s="4"/>
      <c r="V35" s="46"/>
    </row>
    <row r="36" spans="1:22" ht="12.75">
      <c r="A36" s="260" t="s">
        <v>47</v>
      </c>
      <c r="B36" s="263">
        <v>0</v>
      </c>
      <c r="C36" s="263">
        <v>0.01904761904761905</v>
      </c>
      <c r="D36" s="263">
        <v>0</v>
      </c>
      <c r="E36" s="263">
        <v>0</v>
      </c>
      <c r="F36" s="263">
        <v>0.014285714285714285</v>
      </c>
      <c r="G36" s="263">
        <v>0</v>
      </c>
      <c r="H36" s="263">
        <v>0</v>
      </c>
      <c r="I36" s="263">
        <v>0</v>
      </c>
      <c r="J36" s="263"/>
      <c r="K36" s="263">
        <v>0.006211180124223602</v>
      </c>
      <c r="M36" s="45"/>
      <c r="N36" s="45"/>
      <c r="O36" s="45"/>
      <c r="P36" s="45"/>
      <c r="Q36" s="45"/>
      <c r="R36" s="45"/>
      <c r="S36" s="45"/>
      <c r="T36" s="45"/>
      <c r="U36" s="4"/>
      <c r="V36" s="46"/>
    </row>
    <row r="37" spans="1:22" ht="12.75">
      <c r="A37" s="260" t="s">
        <v>48</v>
      </c>
      <c r="B37" s="263">
        <v>0.15789473684210525</v>
      </c>
      <c r="C37" s="263">
        <v>0.26666666666666666</v>
      </c>
      <c r="D37" s="263">
        <v>0.13513513513513514</v>
      </c>
      <c r="E37" s="263">
        <v>0.2727272727272727</v>
      </c>
      <c r="F37" s="263">
        <v>0.12857142857142856</v>
      </c>
      <c r="G37" s="263">
        <v>0.15</v>
      </c>
      <c r="H37" s="263">
        <v>0.2553191489361702</v>
      </c>
      <c r="I37" s="263">
        <v>0.10526315789473684</v>
      </c>
      <c r="J37" s="263"/>
      <c r="K37" s="263">
        <v>0.18633540372670807</v>
      </c>
      <c r="M37" s="45"/>
      <c r="N37" s="45"/>
      <c r="O37" s="45"/>
      <c r="P37" s="45"/>
      <c r="Q37" s="45"/>
      <c r="R37" s="45"/>
      <c r="S37" s="45"/>
      <c r="T37" s="45"/>
      <c r="U37" s="4"/>
      <c r="V37" s="46"/>
    </row>
    <row r="38" spans="1:22" ht="12.75">
      <c r="A38" s="260" t="s">
        <v>49</v>
      </c>
      <c r="B38" s="263">
        <v>0.2807017543859649</v>
      </c>
      <c r="C38" s="263">
        <v>0.29523809523809524</v>
      </c>
      <c r="D38" s="263">
        <v>0.32432432432432434</v>
      </c>
      <c r="E38" s="263">
        <v>0.24242424242424243</v>
      </c>
      <c r="F38" s="263">
        <v>0.24285714285714285</v>
      </c>
      <c r="G38" s="263">
        <v>0.2</v>
      </c>
      <c r="H38" s="263">
        <v>0.2978723404255319</v>
      </c>
      <c r="I38" s="263">
        <v>0.2807017543859649</v>
      </c>
      <c r="J38" s="263"/>
      <c r="K38" s="263">
        <v>0.2774327122153209</v>
      </c>
      <c r="M38" s="45"/>
      <c r="N38" s="45"/>
      <c r="O38" s="45"/>
      <c r="P38" s="45"/>
      <c r="Q38" s="45"/>
      <c r="R38" s="45"/>
      <c r="S38" s="45"/>
      <c r="T38" s="45"/>
      <c r="U38" s="4"/>
      <c r="V38" s="46"/>
    </row>
    <row r="39" spans="1:22" ht="12.75">
      <c r="A39" s="260" t="s">
        <v>50</v>
      </c>
      <c r="B39" s="263">
        <v>0.15789473684210525</v>
      </c>
      <c r="C39" s="263">
        <v>0.1619047619047619</v>
      </c>
      <c r="D39" s="263">
        <v>0.2972972972972973</v>
      </c>
      <c r="E39" s="263">
        <v>0.21212121212121213</v>
      </c>
      <c r="F39" s="263">
        <v>0.2</v>
      </c>
      <c r="G39" s="263">
        <v>0.15</v>
      </c>
      <c r="H39" s="263">
        <v>0.14893617021276595</v>
      </c>
      <c r="I39" s="263">
        <v>0.2982456140350877</v>
      </c>
      <c r="J39" s="263"/>
      <c r="K39" s="263">
        <v>0.19461697722567287</v>
      </c>
      <c r="M39" s="45"/>
      <c r="N39" s="45"/>
      <c r="O39" s="45"/>
      <c r="P39" s="45"/>
      <c r="Q39" s="45"/>
      <c r="R39" s="45"/>
      <c r="S39" s="45"/>
      <c r="T39" s="45"/>
      <c r="U39" s="4"/>
      <c r="V39" s="46"/>
    </row>
    <row r="40" spans="1:22" ht="12.75">
      <c r="A40" s="260" t="s">
        <v>51</v>
      </c>
      <c r="B40" s="263">
        <v>0.07017543859649122</v>
      </c>
      <c r="C40" s="263">
        <v>0.0380952380952381</v>
      </c>
      <c r="D40" s="263">
        <v>0.16216216216216217</v>
      </c>
      <c r="E40" s="263">
        <v>0.06060606060606061</v>
      </c>
      <c r="F40" s="263">
        <v>0.1</v>
      </c>
      <c r="G40" s="263">
        <v>0.05</v>
      </c>
      <c r="H40" s="263">
        <v>0.1276595744680851</v>
      </c>
      <c r="I40" s="263">
        <v>0.07017543859649122</v>
      </c>
      <c r="J40" s="263"/>
      <c r="K40" s="263">
        <v>0.07867494824016563</v>
      </c>
      <c r="M40" s="45"/>
      <c r="N40" s="45"/>
      <c r="O40" s="45"/>
      <c r="P40" s="45"/>
      <c r="Q40" s="45"/>
      <c r="R40" s="45"/>
      <c r="S40" s="45"/>
      <c r="T40" s="45"/>
      <c r="U40" s="4"/>
      <c r="V40" s="46"/>
    </row>
    <row r="41" spans="1:22" ht="12.75">
      <c r="A41" s="260" t="s">
        <v>52</v>
      </c>
      <c r="B41" s="263">
        <v>0.08771929824561403</v>
      </c>
      <c r="C41" s="263">
        <v>0.009523809523809525</v>
      </c>
      <c r="D41" s="263">
        <v>0.02702702702702703</v>
      </c>
      <c r="E41" s="263">
        <v>0.09090909090909091</v>
      </c>
      <c r="F41" s="263">
        <v>0.12857142857142856</v>
      </c>
      <c r="G41" s="263">
        <v>0.1</v>
      </c>
      <c r="H41" s="263">
        <v>0.02127659574468085</v>
      </c>
      <c r="I41" s="263">
        <v>0.05263157894736842</v>
      </c>
      <c r="J41" s="263"/>
      <c r="K41" s="263">
        <v>0.062111801242236024</v>
      </c>
      <c r="M41" s="45"/>
      <c r="N41" s="45"/>
      <c r="O41" s="45"/>
      <c r="P41" s="45"/>
      <c r="Q41" s="45"/>
      <c r="R41" s="45"/>
      <c r="S41" s="45"/>
      <c r="T41" s="45"/>
      <c r="U41" s="4"/>
      <c r="V41" s="46"/>
    </row>
    <row r="42" spans="1:22" ht="12.75">
      <c r="A42" s="260" t="s">
        <v>53</v>
      </c>
      <c r="B42" s="263">
        <v>0.06140350877192982</v>
      </c>
      <c r="C42" s="263">
        <v>0.06666666666666667</v>
      </c>
      <c r="D42" s="263">
        <v>0.02702702702702703</v>
      </c>
      <c r="E42" s="263">
        <v>0</v>
      </c>
      <c r="F42" s="263">
        <v>0.04285714285714286</v>
      </c>
      <c r="G42" s="263">
        <v>0.1</v>
      </c>
      <c r="H42" s="263">
        <v>0.0425531914893617</v>
      </c>
      <c r="I42" s="263">
        <v>0.017543859649122806</v>
      </c>
      <c r="J42" s="263"/>
      <c r="K42" s="263">
        <v>0.047619047619047616</v>
      </c>
      <c r="M42" s="45"/>
      <c r="N42" s="45"/>
      <c r="O42" s="45"/>
      <c r="P42" s="45"/>
      <c r="Q42" s="45"/>
      <c r="R42" s="45"/>
      <c r="S42" s="45"/>
      <c r="T42" s="45"/>
      <c r="U42" s="4"/>
      <c r="V42" s="46"/>
    </row>
    <row r="43" spans="1:22" ht="12.75">
      <c r="A43" s="260" t="s">
        <v>54</v>
      </c>
      <c r="B43" s="263">
        <v>0.18421052631578946</v>
      </c>
      <c r="C43" s="263">
        <v>0.14285714285714285</v>
      </c>
      <c r="D43" s="263">
        <v>0.02702702702702703</v>
      </c>
      <c r="E43" s="263">
        <v>0.12121212121212122</v>
      </c>
      <c r="F43" s="263">
        <v>0.14285714285714285</v>
      </c>
      <c r="G43" s="263">
        <v>0.25</v>
      </c>
      <c r="H43" s="263">
        <v>0.10638297872340426</v>
      </c>
      <c r="I43" s="263">
        <v>0.17543859649122806</v>
      </c>
      <c r="J43" s="263"/>
      <c r="K43" s="263">
        <v>0.14699792960662525</v>
      </c>
      <c r="M43" s="45"/>
      <c r="N43" s="45"/>
      <c r="O43" s="45"/>
      <c r="P43" s="45"/>
      <c r="Q43" s="45"/>
      <c r="R43" s="45"/>
      <c r="S43" s="45"/>
      <c r="T43" s="45"/>
      <c r="U43" s="4"/>
      <c r="V43" s="46"/>
    </row>
    <row r="44" spans="1:22" ht="12.75">
      <c r="A44" s="260" t="s">
        <v>17</v>
      </c>
      <c r="B44" s="263">
        <v>0</v>
      </c>
      <c r="C44" s="263">
        <v>0</v>
      </c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/>
      <c r="K44" s="263">
        <v>0</v>
      </c>
      <c r="M44" s="45"/>
      <c r="N44" s="45"/>
      <c r="O44" s="45"/>
      <c r="P44" s="45"/>
      <c r="Q44" s="45"/>
      <c r="R44" s="45"/>
      <c r="S44" s="45"/>
      <c r="T44" s="45"/>
      <c r="U44" s="4"/>
      <c r="V44" s="46"/>
    </row>
    <row r="45" spans="1:22" ht="12.75">
      <c r="A45" s="260" t="s">
        <v>55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M45" s="45"/>
      <c r="N45" s="45"/>
      <c r="O45" s="45"/>
      <c r="P45" s="45"/>
      <c r="Q45" s="45"/>
      <c r="R45" s="45"/>
      <c r="S45" s="45"/>
      <c r="T45" s="45"/>
      <c r="U45" s="4"/>
      <c r="V45" s="46"/>
    </row>
    <row r="46" spans="1:22" ht="12.75">
      <c r="A46" s="260" t="s">
        <v>56</v>
      </c>
      <c r="B46" s="263">
        <v>0.07272727272727272</v>
      </c>
      <c r="C46" s="263">
        <v>0.17032967032967034</v>
      </c>
      <c r="D46" s="263">
        <v>0.15555555555555556</v>
      </c>
      <c r="E46" s="263">
        <v>0.058823529411764705</v>
      </c>
      <c r="F46" s="263">
        <v>0.12359550561797752</v>
      </c>
      <c r="G46" s="263">
        <v>0.14285714285714285</v>
      </c>
      <c r="H46" s="263">
        <v>0.11290322580645161</v>
      </c>
      <c r="I46" s="263">
        <v>0.10638297872340426</v>
      </c>
      <c r="J46" s="263"/>
      <c r="K46" s="263">
        <v>0.117797695262484</v>
      </c>
      <c r="M46" s="45"/>
      <c r="N46" s="45"/>
      <c r="O46" s="45"/>
      <c r="P46" s="45"/>
      <c r="Q46" s="45"/>
      <c r="R46" s="45"/>
      <c r="S46" s="45"/>
      <c r="T46" s="45"/>
      <c r="U46" s="4"/>
      <c r="V46" s="46"/>
    </row>
    <row r="47" spans="1:22" ht="12.75">
      <c r="A47" s="260" t="s">
        <v>57</v>
      </c>
      <c r="B47" s="263">
        <v>0.2545454545454545</v>
      </c>
      <c r="C47" s="263">
        <v>0.34065934065934067</v>
      </c>
      <c r="D47" s="263">
        <v>0.2777777777777778</v>
      </c>
      <c r="E47" s="263">
        <v>0.38823529411764707</v>
      </c>
      <c r="F47" s="263">
        <v>0.29213483146067415</v>
      </c>
      <c r="G47" s="263">
        <v>0.07142857142857142</v>
      </c>
      <c r="H47" s="263">
        <v>0.27419354838709675</v>
      </c>
      <c r="I47" s="263">
        <v>0.2978723404255319</v>
      </c>
      <c r="J47" s="263"/>
      <c r="K47" s="263">
        <v>0.29961587708066584</v>
      </c>
      <c r="M47" s="45"/>
      <c r="N47" s="45"/>
      <c r="O47" s="45"/>
      <c r="P47" s="45"/>
      <c r="Q47" s="45"/>
      <c r="R47" s="45"/>
      <c r="S47" s="45"/>
      <c r="T47" s="45"/>
      <c r="U47" s="4"/>
      <c r="V47" s="46"/>
    </row>
    <row r="48" spans="1:22" ht="12.75">
      <c r="A48" s="260" t="s">
        <v>48</v>
      </c>
      <c r="B48" s="263">
        <v>0.23030303030303031</v>
      </c>
      <c r="C48" s="263">
        <v>0.23076923076923078</v>
      </c>
      <c r="D48" s="263">
        <v>0.28888888888888886</v>
      </c>
      <c r="E48" s="263">
        <v>0.32941176470588235</v>
      </c>
      <c r="F48" s="263">
        <v>0.25842696629213485</v>
      </c>
      <c r="G48" s="263">
        <v>0.2857142857142857</v>
      </c>
      <c r="H48" s="263">
        <v>0.20967741935483872</v>
      </c>
      <c r="I48" s="263">
        <v>0.22340425531914893</v>
      </c>
      <c r="J48" s="263"/>
      <c r="K48" s="263">
        <v>0.2496798975672215</v>
      </c>
      <c r="M48" s="45"/>
      <c r="N48" s="45"/>
      <c r="O48" s="45"/>
      <c r="P48" s="45"/>
      <c r="Q48" s="45"/>
      <c r="R48" s="45"/>
      <c r="S48" s="45"/>
      <c r="T48" s="45"/>
      <c r="U48" s="4"/>
      <c r="V48" s="46"/>
    </row>
    <row r="49" spans="1:22" ht="12.75">
      <c r="A49" s="260" t="s">
        <v>49</v>
      </c>
      <c r="B49" s="263">
        <v>0.12121212121212122</v>
      </c>
      <c r="C49" s="263">
        <v>0.1043956043956044</v>
      </c>
      <c r="D49" s="263">
        <v>0.13333333333333333</v>
      </c>
      <c r="E49" s="263">
        <v>0.058823529411764705</v>
      </c>
      <c r="F49" s="263">
        <v>0.14606741573033707</v>
      </c>
      <c r="G49" s="263">
        <v>0.14285714285714285</v>
      </c>
      <c r="H49" s="263">
        <v>0.22580645161290322</v>
      </c>
      <c r="I49" s="263">
        <v>0.1276595744680851</v>
      </c>
      <c r="J49" s="263"/>
      <c r="K49" s="263">
        <v>0.12419974391805377</v>
      </c>
      <c r="M49" s="45"/>
      <c r="N49" s="45"/>
      <c r="O49" s="45"/>
      <c r="P49" s="45"/>
      <c r="Q49" s="45"/>
      <c r="R49" s="45"/>
      <c r="S49" s="45"/>
      <c r="T49" s="45"/>
      <c r="U49" s="4"/>
      <c r="V49" s="46"/>
    </row>
    <row r="50" spans="1:22" ht="12.75">
      <c r="A50" s="260" t="s">
        <v>50</v>
      </c>
      <c r="B50" s="263">
        <v>0.12727272727272726</v>
      </c>
      <c r="C50" s="263">
        <v>0.054945054945054944</v>
      </c>
      <c r="D50" s="263">
        <v>0.1</v>
      </c>
      <c r="E50" s="263">
        <v>0.011764705882352941</v>
      </c>
      <c r="F50" s="263">
        <v>0.0449438202247191</v>
      </c>
      <c r="G50" s="263">
        <v>0.07142857142857142</v>
      </c>
      <c r="H50" s="263">
        <v>0.03225806451612903</v>
      </c>
      <c r="I50" s="263">
        <v>0.06382978723404255</v>
      </c>
      <c r="J50" s="263"/>
      <c r="K50" s="263">
        <v>0.06914212548015365</v>
      </c>
      <c r="M50" s="45"/>
      <c r="N50" s="45"/>
      <c r="O50" s="45"/>
      <c r="P50" s="45"/>
      <c r="Q50" s="45"/>
      <c r="R50" s="45"/>
      <c r="S50" s="45"/>
      <c r="T50" s="45"/>
      <c r="U50" s="4"/>
      <c r="V50" s="46"/>
    </row>
    <row r="51" spans="1:22" ht="12.75">
      <c r="A51" s="260" t="s">
        <v>51</v>
      </c>
      <c r="B51" s="263">
        <v>0.03636363636363636</v>
      </c>
      <c r="C51" s="263">
        <v>0.03296703296703297</v>
      </c>
      <c r="D51" s="263">
        <v>0.022222222222222223</v>
      </c>
      <c r="E51" s="263">
        <v>0.03529411764705882</v>
      </c>
      <c r="F51" s="263">
        <v>0.02247191011235955</v>
      </c>
      <c r="G51" s="263">
        <v>0.07142857142857142</v>
      </c>
      <c r="H51" s="263">
        <v>0.03225806451612903</v>
      </c>
      <c r="I51" s="263">
        <v>0.02127659574468085</v>
      </c>
      <c r="J51" s="263"/>
      <c r="K51" s="263">
        <v>0.030729833546734954</v>
      </c>
      <c r="M51" s="45"/>
      <c r="N51" s="45"/>
      <c r="O51" s="45"/>
      <c r="P51" s="45"/>
      <c r="Q51" s="45"/>
      <c r="R51" s="45"/>
      <c r="S51" s="45"/>
      <c r="T51" s="45"/>
      <c r="U51" s="4"/>
      <c r="V51" s="46"/>
    </row>
    <row r="52" spans="1:22" ht="12.75">
      <c r="A52" s="260" t="s">
        <v>52</v>
      </c>
      <c r="B52" s="263">
        <v>0.04242424242424243</v>
      </c>
      <c r="C52" s="263">
        <v>0.01098901098901099</v>
      </c>
      <c r="D52" s="263">
        <v>0</v>
      </c>
      <c r="E52" s="263">
        <v>0.011764705882352941</v>
      </c>
      <c r="F52" s="263">
        <v>0.02247191011235955</v>
      </c>
      <c r="G52" s="263">
        <v>0.07142857142857142</v>
      </c>
      <c r="H52" s="263">
        <v>0.03225806451612903</v>
      </c>
      <c r="I52" s="263">
        <v>0.0425531914893617</v>
      </c>
      <c r="J52" s="263"/>
      <c r="K52" s="263">
        <v>0.024327784891165175</v>
      </c>
      <c r="M52" s="45"/>
      <c r="N52" s="45"/>
      <c r="O52" s="45"/>
      <c r="P52" s="45"/>
      <c r="Q52" s="45"/>
      <c r="R52" s="45"/>
      <c r="S52" s="45"/>
      <c r="T52" s="45"/>
      <c r="U52" s="4"/>
      <c r="V52" s="46"/>
    </row>
    <row r="53" spans="1:22" ht="12.75">
      <c r="A53" s="260" t="s">
        <v>58</v>
      </c>
      <c r="B53" s="263">
        <v>0.11515151515151516</v>
      </c>
      <c r="C53" s="263">
        <v>0.054945054945054944</v>
      </c>
      <c r="D53" s="263">
        <v>0.022222222222222223</v>
      </c>
      <c r="E53" s="263">
        <v>0.10588235294117647</v>
      </c>
      <c r="F53" s="263">
        <v>0.0898876404494382</v>
      </c>
      <c r="G53" s="263">
        <v>0.14285714285714285</v>
      </c>
      <c r="H53" s="263">
        <v>0.08064516129032258</v>
      </c>
      <c r="I53" s="263">
        <v>0.11702127659574468</v>
      </c>
      <c r="J53" s="263"/>
      <c r="K53" s="263">
        <v>0.08450704225352113</v>
      </c>
      <c r="M53" s="45"/>
      <c r="N53" s="45"/>
      <c r="O53" s="45"/>
      <c r="P53" s="45"/>
      <c r="Q53" s="45"/>
      <c r="R53" s="45"/>
      <c r="S53" s="45"/>
      <c r="T53" s="45"/>
      <c r="U53" s="4"/>
      <c r="V53" s="46"/>
    </row>
    <row r="54" spans="1:22" ht="12.75">
      <c r="A54" s="260" t="s">
        <v>17</v>
      </c>
      <c r="B54" s="263">
        <v>0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263">
        <v>0</v>
      </c>
      <c r="J54" s="263"/>
      <c r="K54" s="263">
        <v>0</v>
      </c>
      <c r="M54" s="45"/>
      <c r="N54" s="45"/>
      <c r="O54" s="45"/>
      <c r="P54" s="45"/>
      <c r="Q54" s="45"/>
      <c r="R54" s="45"/>
      <c r="S54" s="45"/>
      <c r="T54" s="45"/>
      <c r="U54" s="4"/>
      <c r="V54" s="46"/>
    </row>
    <row r="55" spans="1:21" ht="12.75">
      <c r="A55" s="260" t="s">
        <v>59</v>
      </c>
      <c r="B55" s="267">
        <v>2.87958</v>
      </c>
      <c r="C55" s="267">
        <v>3.20519</v>
      </c>
      <c r="D55" s="267">
        <v>2.89965</v>
      </c>
      <c r="E55" s="267">
        <v>3.0614</v>
      </c>
      <c r="F55" s="267">
        <v>3.06571</v>
      </c>
      <c r="G55" s="267">
        <v>3.14357</v>
      </c>
      <c r="H55" s="267">
        <v>3.043</v>
      </c>
      <c r="I55" s="268" t="s">
        <v>60</v>
      </c>
      <c r="J55" s="268"/>
      <c r="K55" s="267">
        <v>3.03215</v>
      </c>
      <c r="M55" s="45"/>
      <c r="N55" s="45"/>
      <c r="O55" s="45"/>
      <c r="P55" s="45"/>
      <c r="Q55" s="45"/>
      <c r="R55" s="45"/>
      <c r="S55" s="45"/>
      <c r="T55" s="45"/>
      <c r="U55" s="45"/>
    </row>
    <row r="56" spans="1:24" ht="12.75">
      <c r="A56" s="269" t="s">
        <v>61</v>
      </c>
      <c r="B56" s="267">
        <v>0.46423</v>
      </c>
      <c r="C56" s="267">
        <v>0.42855</v>
      </c>
      <c r="D56" s="267">
        <v>0.46315</v>
      </c>
      <c r="E56" s="267">
        <v>0.40537</v>
      </c>
      <c r="F56" s="267">
        <v>0.51242</v>
      </c>
      <c r="G56" s="267">
        <v>0.50364</v>
      </c>
      <c r="H56" s="267">
        <v>0.45231</v>
      </c>
      <c r="I56" s="268" t="s">
        <v>60</v>
      </c>
      <c r="J56" s="268"/>
      <c r="K56" s="267">
        <v>0.4734</v>
      </c>
      <c r="M56" s="77" t="s">
        <v>82</v>
      </c>
      <c r="N56" s="45"/>
      <c r="O56" s="45"/>
      <c r="P56" s="45"/>
      <c r="Q56" s="45"/>
      <c r="R56" s="45"/>
      <c r="S56" s="45"/>
      <c r="T56" s="45"/>
      <c r="U56" s="45"/>
      <c r="X56" s="77" t="s">
        <v>82</v>
      </c>
    </row>
    <row r="57" spans="1:11" ht="12.75">
      <c r="A57" s="270" t="s">
        <v>83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</row>
    <row r="59" spans="1:11" ht="12.7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12.7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11" ht="12.7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12.7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</row>
    <row r="63" spans="1:11" ht="12.75">
      <c r="A63" s="260" t="s">
        <v>18</v>
      </c>
      <c r="B63" s="263">
        <v>0.8368794326241135</v>
      </c>
      <c r="C63" s="263">
        <v>0.9003436426116839</v>
      </c>
      <c r="D63" s="263">
        <v>0.8320610687022901</v>
      </c>
      <c r="E63" s="263">
        <v>0.8907563025210085</v>
      </c>
      <c r="F63" s="263">
        <v>0.8404907975460123</v>
      </c>
      <c r="G63" s="263">
        <v>0.8857142857142857</v>
      </c>
      <c r="H63" s="263">
        <v>0.9285714285714286</v>
      </c>
      <c r="I63" s="263">
        <v>0.8397435897435898</v>
      </c>
      <c r="J63" s="263"/>
      <c r="K63" s="263">
        <v>0.8657874321179209</v>
      </c>
    </row>
    <row r="64" spans="1:11" ht="12.75">
      <c r="A64" s="260" t="s">
        <v>19</v>
      </c>
      <c r="B64" s="263">
        <v>0.13120567375886524</v>
      </c>
      <c r="C64" s="263">
        <v>0.0859106529209622</v>
      </c>
      <c r="D64" s="263">
        <v>0.09923664122137404</v>
      </c>
      <c r="E64" s="263">
        <v>0.08403361344537816</v>
      </c>
      <c r="F64" s="263">
        <v>0.1165644171779141</v>
      </c>
      <c r="G64" s="263">
        <v>0.08571428571428572</v>
      </c>
      <c r="H64" s="263">
        <v>0.03571428571428571</v>
      </c>
      <c r="I64" s="263">
        <v>0.14743589743589744</v>
      </c>
      <c r="J64" s="263"/>
      <c r="K64" s="263">
        <v>0.10395655546935609</v>
      </c>
    </row>
    <row r="65" spans="1:11" ht="12.75" hidden="1">
      <c r="A65" s="260" t="s">
        <v>20</v>
      </c>
      <c r="B65" s="263">
        <v>0.0070921985815602835</v>
      </c>
      <c r="C65" s="263">
        <v>0.003436426116838488</v>
      </c>
      <c r="D65" s="263">
        <v>0.007633587786259542</v>
      </c>
      <c r="E65" s="263">
        <v>0.008403361344537815</v>
      </c>
      <c r="F65" s="263">
        <v>0.006134969325153374</v>
      </c>
      <c r="G65" s="263">
        <v>0</v>
      </c>
      <c r="H65" s="263">
        <v>0.026785714285714284</v>
      </c>
      <c r="I65" s="263">
        <v>0.00641025641025641</v>
      </c>
      <c r="J65" s="263"/>
      <c r="K65" s="263">
        <v>0.007757951900698216</v>
      </c>
    </row>
    <row r="66" spans="1:11" ht="12.75" hidden="1">
      <c r="A66" s="260" t="s">
        <v>21</v>
      </c>
      <c r="B66" s="263">
        <v>0.0070921985815602835</v>
      </c>
      <c r="C66" s="263">
        <v>0</v>
      </c>
      <c r="D66" s="263">
        <v>0</v>
      </c>
      <c r="E66" s="263">
        <v>0.008403361344537815</v>
      </c>
      <c r="F66" s="263">
        <v>0.006134969325153374</v>
      </c>
      <c r="G66" s="263">
        <v>0.02857142857142857</v>
      </c>
      <c r="H66" s="263">
        <v>0</v>
      </c>
      <c r="I66" s="263">
        <v>0</v>
      </c>
      <c r="J66" s="263"/>
      <c r="K66" s="263">
        <v>0.003878975950349108</v>
      </c>
    </row>
    <row r="67" spans="1:11" ht="12.75" hidden="1">
      <c r="A67" s="260" t="s">
        <v>22</v>
      </c>
      <c r="B67" s="263">
        <v>0.0070921985815602835</v>
      </c>
      <c r="C67" s="263">
        <v>0.010309278350515464</v>
      </c>
      <c r="D67" s="263">
        <v>0.015267175572519083</v>
      </c>
      <c r="E67" s="263">
        <v>0.008403361344537815</v>
      </c>
      <c r="F67" s="263">
        <v>0.006134969325153374</v>
      </c>
      <c r="G67" s="263">
        <v>0</v>
      </c>
      <c r="H67" s="263">
        <v>0.008928571428571428</v>
      </c>
      <c r="I67" s="263">
        <v>0.00641025641025641</v>
      </c>
      <c r="J67" s="263"/>
      <c r="K67" s="263">
        <v>0.008533747090768037</v>
      </c>
    </row>
    <row r="68" spans="1:11" ht="12.75" hidden="1">
      <c r="A68" s="260" t="s">
        <v>23</v>
      </c>
      <c r="B68" s="263">
        <v>0.010638297872340425</v>
      </c>
      <c r="C68" s="263">
        <v>0</v>
      </c>
      <c r="D68" s="263">
        <v>0.04580152671755725</v>
      </c>
      <c r="E68" s="263">
        <v>0</v>
      </c>
      <c r="F68" s="263">
        <v>0.024539877300613498</v>
      </c>
      <c r="G68" s="263">
        <v>0</v>
      </c>
      <c r="H68" s="263">
        <v>0</v>
      </c>
      <c r="I68" s="263">
        <v>0</v>
      </c>
      <c r="J68" s="263"/>
      <c r="K68" s="263">
        <v>0.01008533747090768</v>
      </c>
    </row>
    <row r="69" spans="1:11" ht="12.75">
      <c r="A69" s="272" t="s">
        <v>84</v>
      </c>
      <c r="B69" s="263">
        <v>0.031914893617021274</v>
      </c>
      <c r="C69" s="263">
        <v>0.013745704467353952</v>
      </c>
      <c r="D69" s="263">
        <v>0.06870229007633588</v>
      </c>
      <c r="E69" s="263">
        <v>0.025210084033613446</v>
      </c>
      <c r="F69" s="263">
        <v>0.04294478527607362</v>
      </c>
      <c r="G69" s="263">
        <v>0.02857142857142857</v>
      </c>
      <c r="H69" s="263">
        <v>0.03571428571428571</v>
      </c>
      <c r="I69" s="263">
        <v>0.01282051282051282</v>
      </c>
      <c r="J69" s="263"/>
      <c r="K69" s="263">
        <v>0.030256012412723042</v>
      </c>
    </row>
    <row r="70" spans="1:11" ht="12.7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</row>
    <row r="71" spans="1:11" ht="12.75">
      <c r="A71" s="272" t="s">
        <v>85</v>
      </c>
      <c r="B71" s="271">
        <v>133</v>
      </c>
      <c r="C71" s="271">
        <v>159</v>
      </c>
      <c r="D71" s="271">
        <v>58</v>
      </c>
      <c r="E71" s="271">
        <v>49</v>
      </c>
      <c r="F71" s="271">
        <v>89</v>
      </c>
      <c r="G71" s="271">
        <v>13</v>
      </c>
      <c r="H71" s="271">
        <v>62</v>
      </c>
      <c r="I71" s="271">
        <v>75</v>
      </c>
      <c r="J71" s="271"/>
      <c r="K71" s="271">
        <v>638</v>
      </c>
    </row>
    <row r="72" spans="1:11" ht="12.75">
      <c r="A72" s="272" t="s">
        <v>86</v>
      </c>
      <c r="B72" s="271">
        <v>106</v>
      </c>
      <c r="C72" s="271">
        <v>80</v>
      </c>
      <c r="D72" s="271">
        <v>62</v>
      </c>
      <c r="E72" s="271">
        <v>42</v>
      </c>
      <c r="F72" s="271">
        <v>56</v>
      </c>
      <c r="G72" s="271">
        <v>13</v>
      </c>
      <c r="H72" s="271">
        <v>40</v>
      </c>
      <c r="I72" s="271">
        <v>52</v>
      </c>
      <c r="J72" s="271"/>
      <c r="K72" s="271">
        <v>451</v>
      </c>
    </row>
    <row r="73" spans="1:11" ht="12.75">
      <c r="A73" s="272" t="s">
        <v>87</v>
      </c>
      <c r="B73" s="271">
        <v>43</v>
      </c>
      <c r="C73" s="271">
        <v>52</v>
      </c>
      <c r="D73" s="271">
        <v>11</v>
      </c>
      <c r="E73" s="271">
        <v>28</v>
      </c>
      <c r="F73" s="271">
        <v>18</v>
      </c>
      <c r="G73" s="271">
        <v>9</v>
      </c>
      <c r="H73" s="271">
        <v>10</v>
      </c>
      <c r="I73" s="271">
        <v>29</v>
      </c>
      <c r="J73" s="271"/>
      <c r="K73" s="271">
        <v>200</v>
      </c>
    </row>
    <row r="74" spans="1:11" ht="12.75">
      <c r="A74" s="271"/>
      <c r="B74" s="271">
        <v>282</v>
      </c>
      <c r="C74" s="271">
        <v>291</v>
      </c>
      <c r="D74" s="271">
        <v>131</v>
      </c>
      <c r="E74" s="271">
        <v>119</v>
      </c>
      <c r="F74" s="271">
        <v>163</v>
      </c>
      <c r="G74" s="271">
        <v>35</v>
      </c>
      <c r="H74" s="271">
        <v>112</v>
      </c>
      <c r="I74" s="271">
        <v>156</v>
      </c>
      <c r="J74" s="271">
        <v>0</v>
      </c>
      <c r="K74" s="271">
        <v>1289</v>
      </c>
    </row>
    <row r="75" spans="1:11" ht="12.75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12.75">
      <c r="A76" s="260" t="s">
        <v>46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</row>
    <row r="77" spans="1:11" ht="12.75">
      <c r="A77" s="260" t="s">
        <v>47</v>
      </c>
      <c r="B77" s="263">
        <v>0</v>
      </c>
      <c r="C77" s="263">
        <v>0.01904761904761905</v>
      </c>
      <c r="D77" s="263">
        <v>0</v>
      </c>
      <c r="E77" s="263">
        <v>0</v>
      </c>
      <c r="F77" s="263">
        <v>0.014285714285714285</v>
      </c>
      <c r="G77" s="263">
        <v>0</v>
      </c>
      <c r="H77" s="263">
        <v>0</v>
      </c>
      <c r="I77" s="263">
        <v>0</v>
      </c>
      <c r="J77" s="263"/>
      <c r="K77" s="263">
        <v>0.006211180124223602</v>
      </c>
    </row>
    <row r="78" spans="1:11" ht="12.75">
      <c r="A78" s="260" t="s">
        <v>48</v>
      </c>
      <c r="B78" s="263">
        <v>0.15789473684210525</v>
      </c>
      <c r="C78" s="263">
        <v>0.26666666666666666</v>
      </c>
      <c r="D78" s="263">
        <v>0.13513513513513514</v>
      </c>
      <c r="E78" s="263">
        <v>0.2727272727272727</v>
      </c>
      <c r="F78" s="263">
        <v>0.12857142857142856</v>
      </c>
      <c r="G78" s="263">
        <v>0.15</v>
      </c>
      <c r="H78" s="263">
        <v>0.2553191489361702</v>
      </c>
      <c r="I78" s="263">
        <v>0.10526315789473684</v>
      </c>
      <c r="J78" s="263"/>
      <c r="K78" s="263">
        <v>0.18633540372670807</v>
      </c>
    </row>
    <row r="79" spans="1:11" ht="12.75">
      <c r="A79" s="260" t="s">
        <v>49</v>
      </c>
      <c r="B79" s="263">
        <v>0.2807017543859649</v>
      </c>
      <c r="C79" s="263">
        <v>0.29523809523809524</v>
      </c>
      <c r="D79" s="263">
        <v>0.32432432432432434</v>
      </c>
      <c r="E79" s="263">
        <v>0.24242424242424243</v>
      </c>
      <c r="F79" s="263">
        <v>0.24285714285714285</v>
      </c>
      <c r="G79" s="263">
        <v>0.2</v>
      </c>
      <c r="H79" s="263">
        <v>0.2978723404255319</v>
      </c>
      <c r="I79" s="263">
        <v>0.2807017543859649</v>
      </c>
      <c r="J79" s="263"/>
      <c r="K79" s="263">
        <v>0.2774327122153209</v>
      </c>
    </row>
    <row r="80" spans="1:11" ht="12.75">
      <c r="A80" s="260" t="s">
        <v>50</v>
      </c>
      <c r="B80" s="263">
        <v>0.15789473684210525</v>
      </c>
      <c r="C80" s="263">
        <v>0.1619047619047619</v>
      </c>
      <c r="D80" s="263">
        <v>0.2972972972972973</v>
      </c>
      <c r="E80" s="263">
        <v>0.21212121212121213</v>
      </c>
      <c r="F80" s="263">
        <v>0.2</v>
      </c>
      <c r="G80" s="263">
        <v>0.15</v>
      </c>
      <c r="H80" s="263">
        <v>0.14893617021276595</v>
      </c>
      <c r="I80" s="263">
        <v>0.2982456140350877</v>
      </c>
      <c r="J80" s="263"/>
      <c r="K80" s="263">
        <v>0.19461697722567287</v>
      </c>
    </row>
    <row r="81" spans="1:11" ht="12.75">
      <c r="A81" s="260" t="s">
        <v>51</v>
      </c>
      <c r="B81" s="263">
        <v>0.07017543859649122</v>
      </c>
      <c r="C81" s="263">
        <v>0.0380952380952381</v>
      </c>
      <c r="D81" s="263">
        <v>0.16216216216216217</v>
      </c>
      <c r="E81" s="263">
        <v>0.06060606060606061</v>
      </c>
      <c r="F81" s="263">
        <v>0.1</v>
      </c>
      <c r="G81" s="263">
        <v>0.05</v>
      </c>
      <c r="H81" s="263">
        <v>0.1276595744680851</v>
      </c>
      <c r="I81" s="263">
        <v>0.07017543859649122</v>
      </c>
      <c r="J81" s="263"/>
      <c r="K81" s="263">
        <v>0.07867494824016563</v>
      </c>
    </row>
    <row r="82" spans="1:11" ht="12.75">
      <c r="A82" s="260" t="s">
        <v>52</v>
      </c>
      <c r="B82" s="263">
        <v>0.08771929824561403</v>
      </c>
      <c r="C82" s="263">
        <v>0.009523809523809525</v>
      </c>
      <c r="D82" s="263">
        <v>0.02702702702702703</v>
      </c>
      <c r="E82" s="263">
        <v>0.09090909090909091</v>
      </c>
      <c r="F82" s="263">
        <v>0.12857142857142856</v>
      </c>
      <c r="G82" s="263">
        <v>0.1</v>
      </c>
      <c r="H82" s="263">
        <v>0.02127659574468085</v>
      </c>
      <c r="I82" s="263">
        <v>0.05263157894736842</v>
      </c>
      <c r="J82" s="263"/>
      <c r="K82" s="263">
        <v>0.062111801242236024</v>
      </c>
    </row>
    <row r="83" spans="1:11" ht="12.75">
      <c r="A83" s="260" t="s">
        <v>53</v>
      </c>
      <c r="B83" s="263">
        <v>0.06140350877192982</v>
      </c>
      <c r="C83" s="263">
        <v>0.06666666666666667</v>
      </c>
      <c r="D83" s="263">
        <v>0.02702702702702703</v>
      </c>
      <c r="E83" s="263">
        <v>0</v>
      </c>
      <c r="F83" s="263">
        <v>0.04285714285714286</v>
      </c>
      <c r="G83" s="263">
        <v>0.1</v>
      </c>
      <c r="H83" s="263">
        <v>0.0425531914893617</v>
      </c>
      <c r="I83" s="263">
        <v>0.017543859649122806</v>
      </c>
      <c r="J83" s="263"/>
      <c r="K83" s="263">
        <v>0.047619047619047616</v>
      </c>
    </row>
    <row r="84" spans="1:11" ht="12.75">
      <c r="A84" s="260" t="s">
        <v>54</v>
      </c>
      <c r="B84" s="263">
        <v>0.18421052631578946</v>
      </c>
      <c r="C84" s="263">
        <v>0.14285714285714285</v>
      </c>
      <c r="D84" s="263">
        <v>0.02702702702702703</v>
      </c>
      <c r="E84" s="263">
        <v>0.12121212121212122</v>
      </c>
      <c r="F84" s="263">
        <v>0.14285714285714285</v>
      </c>
      <c r="G84" s="263">
        <v>0.25</v>
      </c>
      <c r="H84" s="263">
        <v>0.10638297872340426</v>
      </c>
      <c r="I84" s="263">
        <v>0.17543859649122806</v>
      </c>
      <c r="J84" s="263"/>
      <c r="K84" s="263">
        <v>0.14699792960662525</v>
      </c>
    </row>
    <row r="85" spans="1:11" ht="12.75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</row>
    <row r="86" spans="1:11" ht="12.75">
      <c r="A86" s="272" t="s">
        <v>88</v>
      </c>
      <c r="B86" s="273">
        <v>0.43859649122807015</v>
      </c>
      <c r="C86" s="273">
        <v>0.5809523809523809</v>
      </c>
      <c r="D86" s="273">
        <v>0.4594594594594595</v>
      </c>
      <c r="E86" s="273">
        <v>0.5151515151515151</v>
      </c>
      <c r="F86" s="273">
        <v>0.3857142857142857</v>
      </c>
      <c r="G86" s="273">
        <v>0.35</v>
      </c>
      <c r="H86" s="273">
        <v>0.553191489361702</v>
      </c>
      <c r="I86" s="273">
        <v>0.38596491228070173</v>
      </c>
      <c r="J86" s="273"/>
      <c r="K86" s="273">
        <v>0.46997929606625255</v>
      </c>
    </row>
    <row r="87" spans="1:11" ht="12.75">
      <c r="A87" s="272" t="s">
        <v>89</v>
      </c>
      <c r="B87" s="273">
        <v>0.3771929824561403</v>
      </c>
      <c r="C87" s="273">
        <v>0.2761904761904762</v>
      </c>
      <c r="D87" s="273">
        <v>0.5135135135135136</v>
      </c>
      <c r="E87" s="273">
        <v>0.36363636363636365</v>
      </c>
      <c r="F87" s="273">
        <v>0.4714285714285715</v>
      </c>
      <c r="G87" s="273">
        <v>0.4</v>
      </c>
      <c r="H87" s="273">
        <v>0.34042553191489355</v>
      </c>
      <c r="I87" s="273">
        <v>0.43859649122807015</v>
      </c>
      <c r="J87" s="273"/>
      <c r="K87" s="273">
        <v>0.3830227743271221</v>
      </c>
    </row>
    <row r="88" spans="1:11" ht="12.75">
      <c r="A88" s="272" t="s">
        <v>90</v>
      </c>
      <c r="B88" s="273">
        <v>0.18421052631578946</v>
      </c>
      <c r="C88" s="273">
        <v>0.14285714285714285</v>
      </c>
      <c r="D88" s="273">
        <v>0.02702702702702703</v>
      </c>
      <c r="E88" s="273">
        <v>0.12121212121212122</v>
      </c>
      <c r="F88" s="273">
        <v>0.14285714285714285</v>
      </c>
      <c r="G88" s="273">
        <v>0.25</v>
      </c>
      <c r="H88" s="273">
        <v>0.10638297872340426</v>
      </c>
      <c r="I88" s="273">
        <v>0.17543859649122806</v>
      </c>
      <c r="J88" s="273"/>
      <c r="K88" s="273">
        <v>0.14699792960662525</v>
      </c>
    </row>
    <row r="89" spans="1:11" ht="12.75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</row>
    <row r="90" spans="1:11" ht="12.7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12.75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12.75">
      <c r="A92" s="260" t="s">
        <v>55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</row>
    <row r="93" spans="1:11" ht="12.75">
      <c r="A93" s="260" t="s">
        <v>56</v>
      </c>
      <c r="B93" s="263">
        <v>0.07272727272727272</v>
      </c>
      <c r="C93" s="263">
        <v>0.17032967032967034</v>
      </c>
      <c r="D93" s="263">
        <v>0.15555555555555556</v>
      </c>
      <c r="E93" s="263">
        <v>0.058823529411764705</v>
      </c>
      <c r="F93" s="263">
        <v>0.12359550561797752</v>
      </c>
      <c r="G93" s="263">
        <v>0.14285714285714285</v>
      </c>
      <c r="H93" s="263">
        <v>0.11290322580645161</v>
      </c>
      <c r="I93" s="263">
        <v>0.10638297872340426</v>
      </c>
      <c r="J93" s="263"/>
      <c r="K93" s="263">
        <v>0.117797695262484</v>
      </c>
    </row>
    <row r="94" spans="1:11" ht="12.75">
      <c r="A94" s="260" t="s">
        <v>57</v>
      </c>
      <c r="B94" s="263">
        <v>0.2545454545454545</v>
      </c>
      <c r="C94" s="263">
        <v>0.34065934065934067</v>
      </c>
      <c r="D94" s="263">
        <v>0.2777777777777778</v>
      </c>
      <c r="E94" s="263">
        <v>0.38823529411764707</v>
      </c>
      <c r="F94" s="263">
        <v>0.29213483146067415</v>
      </c>
      <c r="G94" s="263">
        <v>0.07142857142857142</v>
      </c>
      <c r="H94" s="263">
        <v>0.27419354838709675</v>
      </c>
      <c r="I94" s="263">
        <v>0.2978723404255319</v>
      </c>
      <c r="J94" s="263"/>
      <c r="K94" s="263">
        <v>0.29961587708066584</v>
      </c>
    </row>
    <row r="95" spans="1:11" ht="12.75">
      <c r="A95" s="260" t="s">
        <v>48</v>
      </c>
      <c r="B95" s="263">
        <v>0.23030303030303031</v>
      </c>
      <c r="C95" s="263">
        <v>0.23076923076923078</v>
      </c>
      <c r="D95" s="263">
        <v>0.28888888888888886</v>
      </c>
      <c r="E95" s="263">
        <v>0.32941176470588235</v>
      </c>
      <c r="F95" s="263">
        <v>0.25842696629213485</v>
      </c>
      <c r="G95" s="263">
        <v>0.2857142857142857</v>
      </c>
      <c r="H95" s="263">
        <v>0.20967741935483872</v>
      </c>
      <c r="I95" s="263">
        <v>0.22340425531914893</v>
      </c>
      <c r="J95" s="263"/>
      <c r="K95" s="263">
        <v>0.2496798975672215</v>
      </c>
    </row>
    <row r="96" spans="1:11" ht="12.75">
      <c r="A96" s="260" t="s">
        <v>49</v>
      </c>
      <c r="B96" s="263">
        <v>0.12121212121212122</v>
      </c>
      <c r="C96" s="263">
        <v>0.1043956043956044</v>
      </c>
      <c r="D96" s="263">
        <v>0.13333333333333333</v>
      </c>
      <c r="E96" s="263">
        <v>0.058823529411764705</v>
      </c>
      <c r="F96" s="263">
        <v>0.14606741573033707</v>
      </c>
      <c r="G96" s="263">
        <v>0.14285714285714285</v>
      </c>
      <c r="H96" s="263">
        <v>0.22580645161290322</v>
      </c>
      <c r="I96" s="263">
        <v>0.1276595744680851</v>
      </c>
      <c r="J96" s="263"/>
      <c r="K96" s="263">
        <v>0.12419974391805377</v>
      </c>
    </row>
    <row r="97" spans="1:11" ht="12.75">
      <c r="A97" s="260" t="s">
        <v>50</v>
      </c>
      <c r="B97" s="263">
        <v>0.12727272727272726</v>
      </c>
      <c r="C97" s="263">
        <v>0.054945054945054944</v>
      </c>
      <c r="D97" s="263">
        <v>0.1</v>
      </c>
      <c r="E97" s="263">
        <v>0.011764705882352941</v>
      </c>
      <c r="F97" s="263">
        <v>0.0449438202247191</v>
      </c>
      <c r="G97" s="263">
        <v>0.07142857142857142</v>
      </c>
      <c r="H97" s="263">
        <v>0.03225806451612903</v>
      </c>
      <c r="I97" s="263">
        <v>0.06382978723404255</v>
      </c>
      <c r="J97" s="263"/>
      <c r="K97" s="263">
        <v>0.06914212548015365</v>
      </c>
    </row>
    <row r="98" spans="1:11" ht="12.75">
      <c r="A98" s="260" t="s">
        <v>51</v>
      </c>
      <c r="B98" s="263">
        <v>0.03636363636363636</v>
      </c>
      <c r="C98" s="263">
        <v>0.03296703296703297</v>
      </c>
      <c r="D98" s="263">
        <v>0.022222222222222223</v>
      </c>
      <c r="E98" s="263">
        <v>0.03529411764705882</v>
      </c>
      <c r="F98" s="263">
        <v>0.02247191011235955</v>
      </c>
      <c r="G98" s="263">
        <v>0.07142857142857142</v>
      </c>
      <c r="H98" s="263">
        <v>0.03225806451612903</v>
      </c>
      <c r="I98" s="263">
        <v>0.02127659574468085</v>
      </c>
      <c r="J98" s="263"/>
      <c r="K98" s="263">
        <v>0.030729833546734954</v>
      </c>
    </row>
    <row r="99" spans="1:11" ht="12.75">
      <c r="A99" s="260" t="s">
        <v>52</v>
      </c>
      <c r="B99" s="263">
        <v>0.04242424242424243</v>
      </c>
      <c r="C99" s="263">
        <v>0.01098901098901099</v>
      </c>
      <c r="D99" s="263">
        <v>0</v>
      </c>
      <c r="E99" s="263">
        <v>0.011764705882352941</v>
      </c>
      <c r="F99" s="263">
        <v>0.02247191011235955</v>
      </c>
      <c r="G99" s="263">
        <v>0.07142857142857142</v>
      </c>
      <c r="H99" s="263">
        <v>0.03225806451612903</v>
      </c>
      <c r="I99" s="263">
        <v>0.0425531914893617</v>
      </c>
      <c r="J99" s="263"/>
      <c r="K99" s="263">
        <v>0.024327784891165175</v>
      </c>
    </row>
    <row r="100" spans="1:11" ht="12.75">
      <c r="A100" s="260" t="s">
        <v>58</v>
      </c>
      <c r="B100" s="263">
        <v>0.11515151515151516</v>
      </c>
      <c r="C100" s="263">
        <v>0.054945054945054944</v>
      </c>
      <c r="D100" s="263">
        <v>0.022222222222222223</v>
      </c>
      <c r="E100" s="263">
        <v>0.10588235294117647</v>
      </c>
      <c r="F100" s="263">
        <v>0.0898876404494382</v>
      </c>
      <c r="G100" s="263">
        <v>0.14285714285714285</v>
      </c>
      <c r="H100" s="263">
        <v>0.08064516129032258</v>
      </c>
      <c r="I100" s="263">
        <v>0.11702127659574468</v>
      </c>
      <c r="J100" s="263"/>
      <c r="K100" s="263">
        <v>0.08450704225352113</v>
      </c>
    </row>
    <row r="101" spans="1:11" ht="12.75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</row>
    <row r="102" spans="1:11" ht="12.75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</row>
    <row r="103" spans="1:11" ht="12.75">
      <c r="A103" s="272" t="s">
        <v>91</v>
      </c>
      <c r="B103" s="273">
        <v>0.5575757575757576</v>
      </c>
      <c r="C103" s="273">
        <v>0.7417582417582418</v>
      </c>
      <c r="D103" s="273">
        <v>0.7222222222222222</v>
      </c>
      <c r="E103" s="273">
        <v>0.7764705882352941</v>
      </c>
      <c r="F103" s="273">
        <v>0.6741573033707866</v>
      </c>
      <c r="G103" s="273">
        <v>0.5</v>
      </c>
      <c r="H103" s="273">
        <v>0.5967741935483871</v>
      </c>
      <c r="I103" s="273">
        <v>0.6276595744680851</v>
      </c>
      <c r="J103" s="273"/>
      <c r="K103" s="273">
        <v>0.6670934699103713</v>
      </c>
    </row>
    <row r="104" spans="1:11" ht="12.75">
      <c r="A104" s="272" t="s">
        <v>92</v>
      </c>
      <c r="B104" s="273">
        <v>0.32727272727272727</v>
      </c>
      <c r="C104" s="273">
        <v>0.20329670329670327</v>
      </c>
      <c r="D104" s="273">
        <v>0.25555555555555554</v>
      </c>
      <c r="E104" s="273">
        <v>0.11764705882352941</v>
      </c>
      <c r="F104" s="273">
        <v>0.23595505617977527</v>
      </c>
      <c r="G104" s="273">
        <v>0.3571428571428571</v>
      </c>
      <c r="H104" s="273">
        <v>0.32258064516129026</v>
      </c>
      <c r="I104" s="273">
        <v>0.2553191489361702</v>
      </c>
      <c r="J104" s="273"/>
      <c r="K104" s="273">
        <v>0.24839948783610755</v>
      </c>
    </row>
    <row r="105" spans="1:11" ht="12.75">
      <c r="A105" s="272" t="s">
        <v>93</v>
      </c>
      <c r="B105" s="273">
        <v>0.11515151515151516</v>
      </c>
      <c r="C105" s="273">
        <v>0.054945054945054944</v>
      </c>
      <c r="D105" s="273">
        <v>0.022222222222222223</v>
      </c>
      <c r="E105" s="273">
        <v>0.10588235294117647</v>
      </c>
      <c r="F105" s="273">
        <v>0.0898876404494382</v>
      </c>
      <c r="G105" s="273">
        <v>0.14285714285714285</v>
      </c>
      <c r="H105" s="273">
        <v>0.08064516129032258</v>
      </c>
      <c r="I105" s="273">
        <v>0.11702127659574468</v>
      </c>
      <c r="J105" s="273"/>
      <c r="K105" s="273">
        <v>0.08450704225352113</v>
      </c>
    </row>
    <row r="106" spans="1:11" ht="12.75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</row>
  </sheetData>
  <mergeCells count="4">
    <mergeCell ref="X2:AH2"/>
    <mergeCell ref="X1:AH1"/>
    <mergeCell ref="M1:W1"/>
    <mergeCell ref="M2:W2"/>
  </mergeCells>
  <printOptions horizontalCentered="1"/>
  <pageMargins left="0.25" right="0.25" top="0.5" bottom="0.28" header="0.5" footer="0.24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57421875" style="79" customWidth="1"/>
    <col min="2" max="2" width="33.7109375" style="79" customWidth="1"/>
    <col min="3" max="11" width="6.7109375" style="79" customWidth="1"/>
    <col min="12" max="12" width="3.421875" style="79" customWidth="1"/>
    <col min="13" max="21" width="6.421875" style="79" customWidth="1"/>
    <col min="22" max="22" width="9.140625" style="92" customWidth="1"/>
    <col min="23" max="16384" width="9.140625" style="79" customWidth="1"/>
  </cols>
  <sheetData>
    <row r="1" spans="1:22" ht="12.75">
      <c r="A1" s="78" t="s">
        <v>96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2"/>
      <c r="N1" s="2"/>
      <c r="O1" s="2"/>
      <c r="P1" s="2"/>
      <c r="Q1" s="2"/>
      <c r="R1" s="2"/>
      <c r="S1" s="2"/>
      <c r="T1" s="2"/>
      <c r="U1" s="2"/>
      <c r="V1" s="5"/>
    </row>
    <row r="2" spans="1:23" ht="12.75">
      <c r="A2" s="80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4"/>
      <c r="M2" s="10"/>
      <c r="N2" s="10"/>
      <c r="O2" s="10"/>
      <c r="P2" s="10"/>
      <c r="Q2" s="8"/>
      <c r="R2" s="8"/>
      <c r="S2" s="8"/>
      <c r="T2" s="8"/>
      <c r="U2" s="8"/>
      <c r="V2" s="11"/>
      <c r="W2" s="298"/>
    </row>
    <row r="3" spans="1:23" ht="12.75">
      <c r="A3" s="80" t="s">
        <v>97</v>
      </c>
      <c r="B3" s="8"/>
      <c r="C3" s="8"/>
      <c r="D3" s="8"/>
      <c r="E3" s="8"/>
      <c r="F3" s="8"/>
      <c r="G3" s="8"/>
      <c r="H3" s="8"/>
      <c r="I3" s="8"/>
      <c r="J3" s="8"/>
      <c r="K3" s="9"/>
      <c r="L3" s="4"/>
      <c r="M3" s="8"/>
      <c r="N3" s="8"/>
      <c r="O3" s="8"/>
      <c r="P3" s="8"/>
      <c r="Q3" s="8"/>
      <c r="R3" s="8"/>
      <c r="S3" s="8"/>
      <c r="T3" s="8"/>
      <c r="U3" s="8"/>
      <c r="V3" s="11"/>
      <c r="W3" s="298"/>
    </row>
    <row r="4" spans="1:23" ht="12.75">
      <c r="A4" s="81" t="s">
        <v>98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4"/>
      <c r="M4" s="8"/>
      <c r="N4" s="8"/>
      <c r="O4" s="8"/>
      <c r="P4" s="8"/>
      <c r="Q4" s="8"/>
      <c r="R4" s="8"/>
      <c r="S4" s="8"/>
      <c r="T4" s="8"/>
      <c r="U4" s="8"/>
      <c r="V4" s="72"/>
      <c r="W4" s="298"/>
    </row>
    <row r="5" spans="1:23" ht="4.5" customHeight="1">
      <c r="A5" s="82"/>
      <c r="B5" s="9"/>
      <c r="C5" s="83"/>
      <c r="D5" s="2"/>
      <c r="E5" s="2"/>
      <c r="F5" s="2"/>
      <c r="G5" s="2"/>
      <c r="H5" s="2"/>
      <c r="I5" s="2"/>
      <c r="J5" s="2"/>
      <c r="K5" s="3"/>
      <c r="L5" s="4"/>
      <c r="M5" s="8"/>
      <c r="N5" s="8"/>
      <c r="O5" s="8"/>
      <c r="P5" s="8"/>
      <c r="Q5" s="8"/>
      <c r="R5" s="8"/>
      <c r="S5" s="8"/>
      <c r="T5" s="8"/>
      <c r="U5" s="8"/>
      <c r="V5" s="73"/>
      <c r="W5" s="298"/>
    </row>
    <row r="6" spans="1:23" ht="14.25" customHeight="1">
      <c r="A6" s="84" t="s">
        <v>4</v>
      </c>
      <c r="B6" s="85"/>
      <c r="C6" s="21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86" t="s">
        <v>13</v>
      </c>
      <c r="L6" s="4"/>
      <c r="M6" s="74"/>
      <c r="N6" s="74"/>
      <c r="O6" s="74"/>
      <c r="P6" s="74"/>
      <c r="Q6" s="74"/>
      <c r="R6" s="74"/>
      <c r="S6" s="74"/>
      <c r="T6" s="74"/>
      <c r="U6" s="74"/>
      <c r="V6" s="75"/>
      <c r="W6" s="298"/>
    </row>
    <row r="7" spans="1:23" ht="12.75">
      <c r="A7" s="87"/>
      <c r="B7" s="14" t="s">
        <v>99</v>
      </c>
      <c r="C7" s="88">
        <v>87</v>
      </c>
      <c r="D7" s="90">
        <v>92</v>
      </c>
      <c r="E7" s="90">
        <v>45</v>
      </c>
      <c r="F7" s="90">
        <v>43</v>
      </c>
      <c r="G7" s="90">
        <v>50</v>
      </c>
      <c r="H7" s="90">
        <v>10</v>
      </c>
      <c r="I7" s="90">
        <v>34</v>
      </c>
      <c r="J7" s="90">
        <v>43</v>
      </c>
      <c r="K7" s="91">
        <v>404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  <c r="W7" s="298"/>
    </row>
    <row r="8" spans="1:23" ht="12.75">
      <c r="A8" s="83" t="s">
        <v>100</v>
      </c>
      <c r="B8" s="3" t="s">
        <v>101</v>
      </c>
      <c r="C8" s="2"/>
      <c r="D8" s="2"/>
      <c r="E8" s="2"/>
      <c r="F8" s="2"/>
      <c r="G8" s="2"/>
      <c r="H8" s="2"/>
      <c r="I8" s="2"/>
      <c r="J8" s="2"/>
      <c r="K8" s="3"/>
      <c r="L8" s="4"/>
      <c r="M8" s="8"/>
      <c r="N8" s="8"/>
      <c r="O8" s="8"/>
      <c r="P8" s="8"/>
      <c r="Q8" s="8"/>
      <c r="R8" s="8"/>
      <c r="S8" s="8"/>
      <c r="T8" s="8"/>
      <c r="U8" s="8"/>
      <c r="V8" s="299"/>
      <c r="W8" s="298"/>
    </row>
    <row r="9" spans="1:23" ht="12.75">
      <c r="A9" s="26"/>
      <c r="B9" s="9" t="s">
        <v>102</v>
      </c>
      <c r="C9" s="93">
        <v>0.8275862068965517</v>
      </c>
      <c r="D9" s="93">
        <v>0.8152173913043478</v>
      </c>
      <c r="E9" s="93">
        <v>0.9777777777777777</v>
      </c>
      <c r="F9" s="93">
        <v>0.7906976744186046</v>
      </c>
      <c r="G9" s="93">
        <v>0.78</v>
      </c>
      <c r="H9" s="93">
        <v>0.7</v>
      </c>
      <c r="I9" s="93">
        <v>0.9117647058823529</v>
      </c>
      <c r="J9" s="93">
        <v>0.7906976744186046</v>
      </c>
      <c r="K9" s="94">
        <v>0.8316831683168316</v>
      </c>
      <c r="L9" s="4"/>
      <c r="M9" s="8"/>
      <c r="N9" s="8"/>
      <c r="O9" s="8"/>
      <c r="P9" s="8"/>
      <c r="Q9" s="8"/>
      <c r="R9" s="8"/>
      <c r="S9" s="8"/>
      <c r="T9" s="8"/>
      <c r="U9" s="8"/>
      <c r="V9" s="8"/>
      <c r="W9" s="298"/>
    </row>
    <row r="10" spans="1:23" ht="12.75">
      <c r="A10" s="26"/>
      <c r="B10" s="9" t="s">
        <v>103</v>
      </c>
      <c r="C10" s="93">
        <v>0.08045977011494253</v>
      </c>
      <c r="D10" s="93">
        <v>0.08695652173913043</v>
      </c>
      <c r="E10" s="93">
        <v>0</v>
      </c>
      <c r="F10" s="93">
        <v>0.16279069767441862</v>
      </c>
      <c r="G10" s="93">
        <v>0.14</v>
      </c>
      <c r="H10" s="93">
        <v>0.1</v>
      </c>
      <c r="I10" s="93">
        <v>0.08823529411764706</v>
      </c>
      <c r="J10" s="93">
        <v>0.06976744186046512</v>
      </c>
      <c r="K10" s="94">
        <v>0.0891089108910891</v>
      </c>
      <c r="L10" s="4"/>
      <c r="M10" s="8"/>
      <c r="N10" s="8"/>
      <c r="O10" s="8"/>
      <c r="P10" s="8"/>
      <c r="Q10" s="8"/>
      <c r="R10" s="8"/>
      <c r="S10" s="8"/>
      <c r="T10" s="8"/>
      <c r="U10" s="8"/>
      <c r="V10" s="8"/>
      <c r="W10" s="298"/>
    </row>
    <row r="11" spans="1:23" ht="12.75">
      <c r="A11" s="26"/>
      <c r="B11" s="9" t="s">
        <v>104</v>
      </c>
      <c r="C11" s="93">
        <v>0.034482758620689655</v>
      </c>
      <c r="D11" s="93">
        <v>0.021739130434782608</v>
      </c>
      <c r="E11" s="93">
        <v>0.022222222222222223</v>
      </c>
      <c r="F11" s="93">
        <v>0</v>
      </c>
      <c r="G11" s="93">
        <v>0.02</v>
      </c>
      <c r="H11" s="93">
        <v>0</v>
      </c>
      <c r="I11" s="93">
        <v>0</v>
      </c>
      <c r="J11" s="93">
        <v>0.06976744186046512</v>
      </c>
      <c r="K11" s="94">
        <v>0.024752475247524754</v>
      </c>
      <c r="L11" s="4"/>
      <c r="M11" s="8"/>
      <c r="N11" s="8"/>
      <c r="O11" s="8"/>
      <c r="P11" s="8"/>
      <c r="Q11" s="8"/>
      <c r="R11" s="8"/>
      <c r="S11" s="8"/>
      <c r="T11" s="8"/>
      <c r="U11" s="8"/>
      <c r="V11" s="8"/>
      <c r="W11" s="298"/>
    </row>
    <row r="12" spans="1:23" ht="12.75">
      <c r="A12" s="26"/>
      <c r="B12" s="9" t="s">
        <v>105</v>
      </c>
      <c r="C12" s="93">
        <v>0.05747126436781609</v>
      </c>
      <c r="D12" s="93">
        <v>0.07608695652173914</v>
      </c>
      <c r="E12" s="93">
        <v>0</v>
      </c>
      <c r="F12" s="93">
        <v>0.046511627906976744</v>
      </c>
      <c r="G12" s="93">
        <v>0.06</v>
      </c>
      <c r="H12" s="93">
        <v>0.2</v>
      </c>
      <c r="I12" s="93">
        <v>0</v>
      </c>
      <c r="J12" s="93">
        <v>0.06976744186046512</v>
      </c>
      <c r="K12" s="94">
        <v>0.054455445544554455</v>
      </c>
      <c r="L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298"/>
    </row>
    <row r="13" spans="1:23" ht="12.75">
      <c r="A13" s="87"/>
      <c r="B13" s="95" t="s">
        <v>106</v>
      </c>
      <c r="C13" s="96">
        <v>87</v>
      </c>
      <c r="D13" s="96">
        <v>92</v>
      </c>
      <c r="E13" s="96">
        <v>45</v>
      </c>
      <c r="F13" s="96">
        <v>43</v>
      </c>
      <c r="G13" s="96">
        <v>50</v>
      </c>
      <c r="H13" s="96">
        <v>10</v>
      </c>
      <c r="I13" s="96">
        <v>34</v>
      </c>
      <c r="J13" s="96">
        <v>43</v>
      </c>
      <c r="K13" s="95">
        <v>404</v>
      </c>
      <c r="L13" s="4"/>
      <c r="M13" s="8"/>
      <c r="N13" s="8"/>
      <c r="O13" s="8"/>
      <c r="P13" s="8"/>
      <c r="Q13" s="8"/>
      <c r="R13" s="8"/>
      <c r="S13" s="8"/>
      <c r="T13" s="8"/>
      <c r="U13" s="8"/>
      <c r="V13" s="8"/>
      <c r="W13" s="298"/>
    </row>
    <row r="14" spans="1:23" ht="1.5" customHeight="1">
      <c r="A14" s="97"/>
      <c r="B14" s="98"/>
      <c r="C14" s="8"/>
      <c r="D14" s="8"/>
      <c r="E14" s="8"/>
      <c r="F14" s="8"/>
      <c r="G14" s="8"/>
      <c r="H14" s="8"/>
      <c r="I14" s="8"/>
      <c r="J14" s="8"/>
      <c r="K14" s="9"/>
      <c r="L14" s="4"/>
      <c r="M14" s="8"/>
      <c r="N14" s="8"/>
      <c r="O14" s="8"/>
      <c r="P14" s="8"/>
      <c r="Q14" s="8"/>
      <c r="R14" s="8"/>
      <c r="S14" s="8"/>
      <c r="T14" s="8"/>
      <c r="U14" s="8"/>
      <c r="V14" s="8"/>
      <c r="W14" s="298"/>
    </row>
    <row r="15" spans="1:23" ht="15.75" customHeight="1">
      <c r="A15" s="83"/>
      <c r="B15" s="3"/>
      <c r="C15" s="99"/>
      <c r="D15" s="100"/>
      <c r="E15" s="100"/>
      <c r="F15" s="100"/>
      <c r="G15" s="100"/>
      <c r="H15" s="100"/>
      <c r="I15" s="100"/>
      <c r="J15" s="100"/>
      <c r="K15" s="101"/>
      <c r="L15" s="4"/>
      <c r="M15" s="8"/>
      <c r="N15" s="8"/>
      <c r="O15" s="8"/>
      <c r="P15" s="8"/>
      <c r="Q15" s="8"/>
      <c r="R15" s="8"/>
      <c r="S15" s="8"/>
      <c r="T15" s="8"/>
      <c r="U15" s="8"/>
      <c r="V15" s="8"/>
      <c r="W15" s="298"/>
    </row>
    <row r="16" spans="1:23" ht="12.75">
      <c r="A16" s="26"/>
      <c r="B16" s="9"/>
      <c r="C16" s="26"/>
      <c r="D16" s="8"/>
      <c r="E16" s="8"/>
      <c r="F16" s="8"/>
      <c r="G16" s="8"/>
      <c r="H16" s="8"/>
      <c r="I16" s="8"/>
      <c r="J16" s="8"/>
      <c r="K16" s="9"/>
      <c r="L16" s="4"/>
      <c r="M16" s="8"/>
      <c r="N16" s="8"/>
      <c r="O16" s="8"/>
      <c r="P16" s="8"/>
      <c r="Q16" s="8"/>
      <c r="R16" s="8"/>
      <c r="S16" s="8"/>
      <c r="T16" s="8"/>
      <c r="U16" s="8"/>
      <c r="V16" s="8"/>
      <c r="W16" s="298"/>
    </row>
    <row r="17" spans="1:23" ht="1.5" customHeight="1" hidden="1">
      <c r="A17" s="26"/>
      <c r="B17" s="9" t="s">
        <v>69</v>
      </c>
      <c r="C17" s="26"/>
      <c r="D17" s="8"/>
      <c r="E17" s="8"/>
      <c r="F17" s="8"/>
      <c r="G17" s="8"/>
      <c r="H17" s="8"/>
      <c r="I17" s="8"/>
      <c r="J17" s="8"/>
      <c r="K17" s="9"/>
      <c r="L17" s="4"/>
      <c r="M17" s="8"/>
      <c r="N17" s="8"/>
      <c r="O17" s="8"/>
      <c r="P17" s="8"/>
      <c r="Q17" s="8"/>
      <c r="R17" s="8"/>
      <c r="S17" s="8"/>
      <c r="T17" s="8"/>
      <c r="U17" s="8"/>
      <c r="V17" s="8"/>
      <c r="W17" s="298"/>
    </row>
    <row r="18" spans="1:23" ht="0.75" customHeight="1">
      <c r="A18" s="26"/>
      <c r="B18" s="9" t="s">
        <v>69</v>
      </c>
      <c r="C18" s="26"/>
      <c r="D18" s="8"/>
      <c r="E18" s="8"/>
      <c r="F18" s="8"/>
      <c r="G18" s="8"/>
      <c r="H18" s="8"/>
      <c r="I18" s="8"/>
      <c r="J18" s="8"/>
      <c r="K18" s="9"/>
      <c r="L18" s="4"/>
      <c r="M18" s="8"/>
      <c r="N18" s="8"/>
      <c r="O18" s="8"/>
      <c r="P18" s="8"/>
      <c r="Q18" s="8"/>
      <c r="R18" s="8"/>
      <c r="S18" s="8"/>
      <c r="T18" s="8"/>
      <c r="U18" s="8"/>
      <c r="V18" s="8"/>
      <c r="W18" s="298"/>
    </row>
    <row r="19" spans="1:23" ht="16.5" customHeight="1">
      <c r="A19" s="87"/>
      <c r="B19" s="15" t="s">
        <v>69</v>
      </c>
      <c r="C19" s="102">
        <v>79</v>
      </c>
      <c r="D19" s="103">
        <v>83</v>
      </c>
      <c r="E19" s="103">
        <v>44</v>
      </c>
      <c r="F19" s="103">
        <v>41</v>
      </c>
      <c r="G19" s="103">
        <v>46</v>
      </c>
      <c r="H19" s="103">
        <v>8</v>
      </c>
      <c r="I19" s="103">
        <v>34</v>
      </c>
      <c r="J19" s="103">
        <v>37</v>
      </c>
      <c r="K19" s="95">
        <v>372</v>
      </c>
      <c r="L19" s="4"/>
      <c r="M19" s="8"/>
      <c r="N19" s="8"/>
      <c r="O19" s="8"/>
      <c r="P19" s="8"/>
      <c r="Q19" s="8"/>
      <c r="R19" s="8"/>
      <c r="S19" s="8"/>
      <c r="T19" s="8"/>
      <c r="U19" s="8"/>
      <c r="V19" s="8"/>
      <c r="W19" s="298"/>
    </row>
    <row r="20" spans="1:23" ht="12.75">
      <c r="A20" s="83" t="str">
        <f>"2."</f>
        <v>2.</v>
      </c>
      <c r="B20" s="3" t="s">
        <v>107</v>
      </c>
      <c r="C20" s="2"/>
      <c r="D20" s="2"/>
      <c r="E20" s="2"/>
      <c r="F20" s="2"/>
      <c r="G20" s="2"/>
      <c r="H20" s="2"/>
      <c r="I20" s="2"/>
      <c r="J20" s="2"/>
      <c r="K20" s="3"/>
      <c r="L20" s="4"/>
      <c r="M20" s="8"/>
      <c r="N20" s="8"/>
      <c r="O20" s="8"/>
      <c r="P20" s="8"/>
      <c r="Q20" s="8"/>
      <c r="R20" s="8"/>
      <c r="S20" s="8"/>
      <c r="T20" s="8"/>
      <c r="U20" s="8"/>
      <c r="V20" s="8"/>
      <c r="W20" s="298"/>
    </row>
    <row r="21" spans="1:23" ht="12.75">
      <c r="A21" s="26"/>
      <c r="B21" s="9" t="s">
        <v>108</v>
      </c>
      <c r="C21" s="93">
        <v>0.3924050632911392</v>
      </c>
      <c r="D21" s="93">
        <v>0.7848101265822784</v>
      </c>
      <c r="E21" s="93">
        <v>0.23255813953488372</v>
      </c>
      <c r="F21" s="93">
        <v>0.575</v>
      </c>
      <c r="G21" s="93">
        <v>0.5</v>
      </c>
      <c r="H21" s="93">
        <v>0.6666666666666666</v>
      </c>
      <c r="I21" s="93">
        <v>0.35294117647058826</v>
      </c>
      <c r="J21" s="93">
        <v>0.5135135135135135</v>
      </c>
      <c r="K21" s="94">
        <v>0.5054945054945055</v>
      </c>
      <c r="L21" s="4"/>
      <c r="M21" s="8"/>
      <c r="N21" s="8"/>
      <c r="O21" s="8"/>
      <c r="P21" s="8"/>
      <c r="Q21" s="8"/>
      <c r="R21" s="8"/>
      <c r="S21" s="8"/>
      <c r="T21" s="8"/>
      <c r="U21" s="8"/>
      <c r="V21" s="8"/>
      <c r="W21" s="298"/>
    </row>
    <row r="22" spans="1:23" ht="12.75">
      <c r="A22" s="26"/>
      <c r="B22" s="9" t="s">
        <v>109</v>
      </c>
      <c r="C22" s="93">
        <v>0.4177215189873418</v>
      </c>
      <c r="D22" s="93">
        <v>0.16455696202531644</v>
      </c>
      <c r="E22" s="93">
        <v>0.5348837209302325</v>
      </c>
      <c r="F22" s="93">
        <v>0.3</v>
      </c>
      <c r="G22" s="93">
        <v>0.34782608695652173</v>
      </c>
      <c r="H22" s="93">
        <v>0.3333333333333333</v>
      </c>
      <c r="I22" s="93">
        <v>0.35294117647058826</v>
      </c>
      <c r="J22" s="93">
        <v>0.40540540540540543</v>
      </c>
      <c r="K22" s="94">
        <v>0.34615384615384615</v>
      </c>
      <c r="L22" s="4"/>
      <c r="M22" s="8"/>
      <c r="N22" s="8"/>
      <c r="O22" s="8"/>
      <c r="P22" s="8"/>
      <c r="Q22" s="8"/>
      <c r="R22" s="8"/>
      <c r="S22" s="8"/>
      <c r="T22" s="8"/>
      <c r="U22" s="8"/>
      <c r="V22" s="8"/>
      <c r="W22" s="298"/>
    </row>
    <row r="23" spans="1:23" ht="12.75">
      <c r="A23" s="26"/>
      <c r="B23" s="9" t="s">
        <v>110</v>
      </c>
      <c r="C23" s="93">
        <v>0.189873417721519</v>
      </c>
      <c r="D23" s="93">
        <v>0.05063291139240506</v>
      </c>
      <c r="E23" s="93">
        <v>0.23255813953488372</v>
      </c>
      <c r="F23" s="93">
        <v>0.125</v>
      </c>
      <c r="G23" s="93">
        <v>0.15217391304347827</v>
      </c>
      <c r="H23" s="93">
        <v>0</v>
      </c>
      <c r="I23" s="93">
        <v>0.29411764705882354</v>
      </c>
      <c r="J23" s="93">
        <v>0.08108108108108109</v>
      </c>
      <c r="K23" s="94">
        <v>0.14835164835164835</v>
      </c>
      <c r="L23" s="4"/>
      <c r="M23" s="8"/>
      <c r="N23" s="8"/>
      <c r="O23" s="8"/>
      <c r="P23" s="8"/>
      <c r="Q23" s="8"/>
      <c r="R23" s="8"/>
      <c r="S23" s="8"/>
      <c r="T23" s="8"/>
      <c r="U23" s="8"/>
      <c r="V23" s="8"/>
      <c r="W23" s="298"/>
    </row>
    <row r="24" spans="1:23" ht="12.75">
      <c r="A24" s="87"/>
      <c r="B24" s="95" t="s">
        <v>106</v>
      </c>
      <c r="C24" s="96">
        <v>79</v>
      </c>
      <c r="D24" s="96">
        <v>79</v>
      </c>
      <c r="E24" s="96">
        <v>43</v>
      </c>
      <c r="F24" s="96">
        <v>40</v>
      </c>
      <c r="G24" s="104">
        <v>46</v>
      </c>
      <c r="H24" s="104">
        <v>6</v>
      </c>
      <c r="I24" s="104">
        <v>34</v>
      </c>
      <c r="J24" s="104">
        <v>37</v>
      </c>
      <c r="K24" s="105">
        <v>364</v>
      </c>
      <c r="L24" s="4"/>
      <c r="M24" s="8"/>
      <c r="N24" s="8"/>
      <c r="O24" s="8"/>
      <c r="P24" s="8"/>
      <c r="Q24" s="8"/>
      <c r="R24" s="8"/>
      <c r="S24" s="8"/>
      <c r="T24" s="8"/>
      <c r="U24" s="8"/>
      <c r="V24" s="8"/>
      <c r="W24" s="298"/>
    </row>
    <row r="25" spans="1:23" ht="12.75">
      <c r="A25" s="26" t="str">
        <f>"3."</f>
        <v>3.</v>
      </c>
      <c r="B25" s="8" t="s">
        <v>111</v>
      </c>
      <c r="C25" s="106"/>
      <c r="D25" s="107"/>
      <c r="E25" s="107"/>
      <c r="F25" s="107"/>
      <c r="G25" s="100"/>
      <c r="H25" s="100"/>
      <c r="I25" s="100"/>
      <c r="J25" s="100"/>
      <c r="K25" s="101"/>
      <c r="L25" s="4"/>
      <c r="M25" s="8"/>
      <c r="N25" s="8"/>
      <c r="O25" s="8"/>
      <c r="P25" s="8"/>
      <c r="Q25" s="8"/>
      <c r="R25" s="8"/>
      <c r="S25" s="8"/>
      <c r="T25" s="8"/>
      <c r="U25" s="8"/>
      <c r="V25" s="8"/>
      <c r="W25" s="298"/>
    </row>
    <row r="26" spans="1:23" ht="12.75">
      <c r="A26" s="26"/>
      <c r="B26" s="8" t="s">
        <v>112</v>
      </c>
      <c r="C26" s="108">
        <v>0.07792207792207792</v>
      </c>
      <c r="D26" s="93">
        <v>0.04819277108433735</v>
      </c>
      <c r="E26" s="93">
        <v>0.045454545454545456</v>
      </c>
      <c r="F26" s="93">
        <v>0.12195121951219512</v>
      </c>
      <c r="G26" s="93">
        <v>0.06521739130434782</v>
      </c>
      <c r="H26" s="93">
        <v>0.125</v>
      </c>
      <c r="I26" s="93">
        <v>0.058823529411764705</v>
      </c>
      <c r="J26" s="93">
        <v>0.08108108108108109</v>
      </c>
      <c r="K26" s="94">
        <v>0.07027027027027027</v>
      </c>
      <c r="L26" s="4"/>
      <c r="M26" s="8"/>
      <c r="N26" s="8"/>
      <c r="O26" s="8"/>
      <c r="P26" s="8"/>
      <c r="Q26" s="8"/>
      <c r="R26" s="8"/>
      <c r="S26" s="8"/>
      <c r="T26" s="8"/>
      <c r="U26" s="8"/>
      <c r="V26" s="8"/>
      <c r="W26" s="298"/>
    </row>
    <row r="27" spans="1:23" ht="12.75">
      <c r="A27" s="26"/>
      <c r="B27" s="8" t="s">
        <v>113</v>
      </c>
      <c r="C27" s="108">
        <v>0.6753246753246753</v>
      </c>
      <c r="D27" s="93">
        <v>0.08433734939759036</v>
      </c>
      <c r="E27" s="93">
        <v>0.3181818181818182</v>
      </c>
      <c r="F27" s="93">
        <v>0.04878048780487805</v>
      </c>
      <c r="G27" s="93">
        <v>0.2391304347826087</v>
      </c>
      <c r="H27" s="93">
        <v>0.375</v>
      </c>
      <c r="I27" s="93">
        <v>0.23529411764705882</v>
      </c>
      <c r="J27" s="93">
        <v>0.1891891891891892</v>
      </c>
      <c r="K27" s="94">
        <v>0.2810810810810811</v>
      </c>
      <c r="L27" s="4"/>
      <c r="M27" s="8"/>
      <c r="N27" s="8"/>
      <c r="O27" s="8"/>
      <c r="P27" s="8"/>
      <c r="Q27" s="8"/>
      <c r="R27" s="8"/>
      <c r="S27" s="8"/>
      <c r="T27" s="8"/>
      <c r="U27" s="8"/>
      <c r="V27" s="8"/>
      <c r="W27" s="298"/>
    </row>
    <row r="28" spans="1:23" ht="12.75">
      <c r="A28" s="26"/>
      <c r="B28" s="8" t="s">
        <v>114</v>
      </c>
      <c r="C28" s="108">
        <v>0.03896103896103896</v>
      </c>
      <c r="D28" s="93">
        <v>0.012048192771084338</v>
      </c>
      <c r="E28" s="93">
        <v>0.4090909090909091</v>
      </c>
      <c r="F28" s="93">
        <v>0</v>
      </c>
      <c r="G28" s="93">
        <v>0.043478260869565216</v>
      </c>
      <c r="H28" s="93">
        <v>0</v>
      </c>
      <c r="I28" s="93">
        <v>0.08823529411764706</v>
      </c>
      <c r="J28" s="93">
        <v>0.08108108108108109</v>
      </c>
      <c r="K28" s="94">
        <v>0.08108108108108109</v>
      </c>
      <c r="L28" s="4"/>
      <c r="M28" s="8"/>
      <c r="N28" s="8"/>
      <c r="O28" s="8"/>
      <c r="P28" s="8"/>
      <c r="Q28" s="8"/>
      <c r="R28" s="8"/>
      <c r="S28" s="8"/>
      <c r="T28" s="8"/>
      <c r="U28" s="8"/>
      <c r="V28" s="8"/>
      <c r="W28" s="298"/>
    </row>
    <row r="29" spans="1:23" ht="12.75">
      <c r="A29" s="26"/>
      <c r="B29" s="8" t="s">
        <v>115</v>
      </c>
      <c r="C29" s="108">
        <v>0.012987012987012988</v>
      </c>
      <c r="D29" s="93">
        <v>0.024096385542168676</v>
      </c>
      <c r="E29" s="93">
        <v>0</v>
      </c>
      <c r="F29" s="93">
        <v>0</v>
      </c>
      <c r="G29" s="93">
        <v>0.06521739130434782</v>
      </c>
      <c r="H29" s="93">
        <v>0.25</v>
      </c>
      <c r="I29" s="93">
        <v>0.17647058823529413</v>
      </c>
      <c r="J29" s="93">
        <v>0.13513513513513514</v>
      </c>
      <c r="K29" s="94">
        <v>0.051351351351351354</v>
      </c>
      <c r="L29" s="4"/>
      <c r="M29" s="8"/>
      <c r="N29" s="8"/>
      <c r="O29" s="8"/>
      <c r="P29" s="8"/>
      <c r="Q29" s="8"/>
      <c r="R29" s="8"/>
      <c r="S29" s="8"/>
      <c r="T29" s="8"/>
      <c r="U29" s="8"/>
      <c r="V29" s="8"/>
      <c r="W29" s="298"/>
    </row>
    <row r="30" spans="1:23" ht="12.75">
      <c r="A30" s="26"/>
      <c r="B30" s="8" t="s">
        <v>116</v>
      </c>
      <c r="C30" s="108">
        <v>0.05194805194805195</v>
      </c>
      <c r="D30" s="93">
        <v>0.6746987951807228</v>
      </c>
      <c r="E30" s="93">
        <v>0</v>
      </c>
      <c r="F30" s="93">
        <v>0</v>
      </c>
      <c r="G30" s="93">
        <v>0.391304347826087</v>
      </c>
      <c r="H30" s="93">
        <v>0</v>
      </c>
      <c r="I30" s="93">
        <v>0.20588235294117646</v>
      </c>
      <c r="J30" s="93">
        <v>0.13513513513513514</v>
      </c>
      <c r="K30" s="94">
        <v>0.24324324324324326</v>
      </c>
      <c r="L30" s="4"/>
      <c r="M30" s="8"/>
      <c r="N30" s="8"/>
      <c r="O30" s="8"/>
      <c r="P30" s="8"/>
      <c r="Q30" s="8"/>
      <c r="R30" s="8"/>
      <c r="S30" s="8"/>
      <c r="T30" s="8"/>
      <c r="U30" s="8"/>
      <c r="V30" s="8"/>
      <c r="W30" s="298"/>
    </row>
    <row r="31" spans="1:23" ht="12.75">
      <c r="A31" s="26"/>
      <c r="B31" s="8" t="s">
        <v>117</v>
      </c>
      <c r="C31" s="108">
        <v>0.025974025974025976</v>
      </c>
      <c r="D31" s="93">
        <v>0.03614457831325301</v>
      </c>
      <c r="E31" s="93">
        <v>0.022727272727272728</v>
      </c>
      <c r="F31" s="93">
        <v>0.6341463414634146</v>
      </c>
      <c r="G31" s="93">
        <v>0.043478260869565216</v>
      </c>
      <c r="H31" s="93">
        <v>0.125</v>
      </c>
      <c r="I31" s="93">
        <v>0.14705882352941177</v>
      </c>
      <c r="J31" s="93">
        <v>0.10810810810810811</v>
      </c>
      <c r="K31" s="94">
        <v>0.11891891891891893</v>
      </c>
      <c r="L31" s="4"/>
      <c r="M31" s="8"/>
      <c r="N31" s="8"/>
      <c r="O31" s="8"/>
      <c r="P31" s="8"/>
      <c r="Q31" s="8"/>
      <c r="R31" s="8"/>
      <c r="S31" s="8"/>
      <c r="T31" s="8"/>
      <c r="U31" s="8"/>
      <c r="V31" s="8"/>
      <c r="W31" s="298"/>
    </row>
    <row r="32" spans="1:23" ht="12.75">
      <c r="A32" s="26"/>
      <c r="B32" s="8" t="s">
        <v>118</v>
      </c>
      <c r="C32" s="108">
        <v>0.06493506493506493</v>
      </c>
      <c r="D32" s="93">
        <v>0.024096385542168676</v>
      </c>
      <c r="E32" s="93">
        <v>0.13636363636363635</v>
      </c>
      <c r="F32" s="93">
        <v>0.14634146341463414</v>
      </c>
      <c r="G32" s="93">
        <v>0.043478260869565216</v>
      </c>
      <c r="H32" s="93">
        <v>0</v>
      </c>
      <c r="I32" s="93">
        <v>0</v>
      </c>
      <c r="J32" s="93">
        <v>0.16216216216216217</v>
      </c>
      <c r="K32" s="94">
        <v>0.07297297297297298</v>
      </c>
      <c r="L32" s="4"/>
      <c r="M32" s="8"/>
      <c r="N32" s="8"/>
      <c r="O32" s="8"/>
      <c r="P32" s="8"/>
      <c r="Q32" s="8"/>
      <c r="R32" s="8"/>
      <c r="S32" s="8"/>
      <c r="T32" s="8"/>
      <c r="U32" s="8"/>
      <c r="V32" s="8"/>
      <c r="W32" s="298"/>
    </row>
    <row r="33" spans="1:23" ht="12.75">
      <c r="A33" s="26"/>
      <c r="B33" s="8" t="s">
        <v>119</v>
      </c>
      <c r="C33" s="108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4">
        <v>0</v>
      </c>
      <c r="L33" s="4"/>
      <c r="M33" s="8"/>
      <c r="N33" s="8"/>
      <c r="O33" s="8"/>
      <c r="P33" s="8"/>
      <c r="Q33" s="8"/>
      <c r="R33" s="8"/>
      <c r="S33" s="8"/>
      <c r="T33" s="8"/>
      <c r="U33" s="8"/>
      <c r="V33" s="8"/>
      <c r="W33" s="298"/>
    </row>
    <row r="34" spans="1:23" ht="12.75">
      <c r="A34" s="26"/>
      <c r="B34" s="8" t="s">
        <v>120</v>
      </c>
      <c r="C34" s="108">
        <v>0.03896103896103896</v>
      </c>
      <c r="D34" s="93">
        <v>0.060240963855421686</v>
      </c>
      <c r="E34" s="93">
        <v>0.022727272727272728</v>
      </c>
      <c r="F34" s="93">
        <v>0</v>
      </c>
      <c r="G34" s="93">
        <v>0.08695652173913043</v>
      </c>
      <c r="H34" s="93">
        <v>0</v>
      </c>
      <c r="I34" s="93">
        <v>0.029411764705882353</v>
      </c>
      <c r="J34" s="93">
        <v>0.08108108108108109</v>
      </c>
      <c r="K34" s="94">
        <v>0.04594594594594595</v>
      </c>
      <c r="L34" s="4"/>
      <c r="M34" s="8"/>
      <c r="N34" s="8"/>
      <c r="O34" s="8"/>
      <c r="P34" s="8"/>
      <c r="Q34" s="8"/>
      <c r="R34" s="8"/>
      <c r="S34" s="8"/>
      <c r="T34" s="8"/>
      <c r="U34" s="8"/>
      <c r="V34" s="8"/>
      <c r="W34" s="298"/>
    </row>
    <row r="35" spans="1:23" ht="12.75">
      <c r="A35" s="26"/>
      <c r="B35" s="8" t="s">
        <v>110</v>
      </c>
      <c r="C35" s="108">
        <v>0.012987012987012988</v>
      </c>
      <c r="D35" s="93">
        <v>0.03614457831325301</v>
      </c>
      <c r="E35" s="93">
        <v>0.045454545454545456</v>
      </c>
      <c r="F35" s="93">
        <v>0.04878048780487805</v>
      </c>
      <c r="G35" s="93">
        <v>0.021739130434782608</v>
      </c>
      <c r="H35" s="93">
        <v>0.125</v>
      </c>
      <c r="I35" s="93">
        <v>0.058823529411764705</v>
      </c>
      <c r="J35" s="93">
        <v>0.02702702702702703</v>
      </c>
      <c r="K35" s="94">
        <v>0.03513513513513514</v>
      </c>
      <c r="L35" s="4"/>
      <c r="M35" s="8"/>
      <c r="N35" s="8"/>
      <c r="O35" s="8"/>
      <c r="P35" s="8"/>
      <c r="Q35" s="8"/>
      <c r="R35" s="8"/>
      <c r="S35" s="8"/>
      <c r="T35" s="8"/>
      <c r="U35" s="8"/>
      <c r="V35" s="8"/>
      <c r="W35" s="298"/>
    </row>
    <row r="36" spans="1:23" ht="12.75">
      <c r="A36" s="87"/>
      <c r="B36" s="103" t="s">
        <v>106</v>
      </c>
      <c r="C36" s="109">
        <v>77</v>
      </c>
      <c r="D36" s="96">
        <v>83</v>
      </c>
      <c r="E36" s="96">
        <v>44</v>
      </c>
      <c r="F36" s="96">
        <v>41</v>
      </c>
      <c r="G36" s="96">
        <v>46</v>
      </c>
      <c r="H36" s="96">
        <v>8</v>
      </c>
      <c r="I36" s="96">
        <v>34</v>
      </c>
      <c r="J36" s="96">
        <v>37</v>
      </c>
      <c r="K36" s="95">
        <v>370</v>
      </c>
      <c r="L36" s="4"/>
      <c r="M36" s="8"/>
      <c r="N36" s="8"/>
      <c r="O36" s="8"/>
      <c r="P36" s="8"/>
      <c r="Q36" s="8"/>
      <c r="R36" s="8"/>
      <c r="S36" s="8"/>
      <c r="T36" s="8"/>
      <c r="U36" s="8"/>
      <c r="V36" s="8"/>
      <c r="W36" s="298"/>
    </row>
    <row r="37" spans="1:23" ht="12.75">
      <c r="A37" s="83" t="s">
        <v>121</v>
      </c>
      <c r="B37" s="2" t="s">
        <v>122</v>
      </c>
      <c r="C37" s="99"/>
      <c r="D37" s="100"/>
      <c r="E37" s="100"/>
      <c r="F37" s="100"/>
      <c r="G37" s="100"/>
      <c r="H37" s="100"/>
      <c r="I37" s="100"/>
      <c r="J37" s="100"/>
      <c r="K37" s="101"/>
      <c r="L37" s="4"/>
      <c r="M37" s="8"/>
      <c r="N37" s="8"/>
      <c r="O37" s="8"/>
      <c r="P37" s="8"/>
      <c r="Q37" s="8"/>
      <c r="R37" s="8"/>
      <c r="S37" s="8"/>
      <c r="T37" s="8"/>
      <c r="U37" s="8"/>
      <c r="V37" s="8"/>
      <c r="W37" s="298"/>
    </row>
    <row r="38" spans="1:23" ht="12.75">
      <c r="A38" s="26"/>
      <c r="B38" s="8" t="s">
        <v>123</v>
      </c>
      <c r="C38" s="108">
        <v>0.35443037974683544</v>
      </c>
      <c r="D38" s="93">
        <v>0.42168674698795183</v>
      </c>
      <c r="E38" s="93">
        <v>0.3181818181818182</v>
      </c>
      <c r="F38" s="93">
        <v>0.3902439024390244</v>
      </c>
      <c r="G38" s="93">
        <v>0.3695652173913043</v>
      </c>
      <c r="H38" s="93">
        <v>0.5</v>
      </c>
      <c r="I38" s="93">
        <v>0.5294117647058824</v>
      </c>
      <c r="J38" s="93">
        <v>0.43243243243243246</v>
      </c>
      <c r="K38" s="94">
        <v>0.3978494623655914</v>
      </c>
      <c r="L38" s="4"/>
      <c r="M38" s="8"/>
      <c r="N38" s="8"/>
      <c r="O38" s="8"/>
      <c r="P38" s="8"/>
      <c r="Q38" s="8"/>
      <c r="R38" s="8"/>
      <c r="S38" s="8"/>
      <c r="T38" s="8"/>
      <c r="U38" s="8"/>
      <c r="V38" s="8"/>
      <c r="W38" s="298"/>
    </row>
    <row r="39" spans="1:23" ht="12.75">
      <c r="A39" s="26"/>
      <c r="B39" s="8" t="s">
        <v>124</v>
      </c>
      <c r="C39" s="108">
        <v>0.43037974683544306</v>
      </c>
      <c r="D39" s="93">
        <v>0.42168674698795183</v>
      </c>
      <c r="E39" s="93">
        <v>0.5</v>
      </c>
      <c r="F39" s="93">
        <v>0.4878048780487805</v>
      </c>
      <c r="G39" s="93">
        <v>0.2826086956521739</v>
      </c>
      <c r="H39" s="93">
        <v>0.25</v>
      </c>
      <c r="I39" s="93">
        <v>0.4117647058823529</v>
      </c>
      <c r="J39" s="93">
        <v>0.3783783783783784</v>
      </c>
      <c r="K39" s="94">
        <v>0.41397849462365593</v>
      </c>
      <c r="L39" s="4"/>
      <c r="M39" s="8"/>
      <c r="N39" s="8"/>
      <c r="O39" s="8"/>
      <c r="P39" s="8"/>
      <c r="Q39" s="8"/>
      <c r="R39" s="8"/>
      <c r="S39" s="8"/>
      <c r="T39" s="8"/>
      <c r="U39" s="8"/>
      <c r="V39" s="8"/>
      <c r="W39" s="298"/>
    </row>
    <row r="40" spans="1:23" ht="12.75">
      <c r="A40" s="26"/>
      <c r="B40" s="8" t="s">
        <v>125</v>
      </c>
      <c r="C40" s="108">
        <v>0.17721518987341772</v>
      </c>
      <c r="D40" s="93">
        <v>0.12048192771084337</v>
      </c>
      <c r="E40" s="93">
        <v>0.11363636363636363</v>
      </c>
      <c r="F40" s="93">
        <v>0.0975609756097561</v>
      </c>
      <c r="G40" s="93">
        <v>0.2608695652173913</v>
      </c>
      <c r="H40" s="93">
        <v>0.125</v>
      </c>
      <c r="I40" s="93">
        <v>0.029411764705882353</v>
      </c>
      <c r="J40" s="93">
        <v>0.16216216216216217</v>
      </c>
      <c r="K40" s="94">
        <v>0.1424731182795699</v>
      </c>
      <c r="L40" s="4"/>
      <c r="M40" s="8"/>
      <c r="N40" s="8"/>
      <c r="O40" s="8"/>
      <c r="P40" s="8"/>
      <c r="Q40" s="8"/>
      <c r="R40" s="8"/>
      <c r="S40" s="8"/>
      <c r="T40" s="8"/>
      <c r="U40" s="8"/>
      <c r="V40" s="8"/>
      <c r="W40" s="298"/>
    </row>
    <row r="41" spans="1:23" ht="12.75">
      <c r="A41" s="26"/>
      <c r="B41" s="8" t="s">
        <v>126</v>
      </c>
      <c r="C41" s="108">
        <v>0.02531645569620253</v>
      </c>
      <c r="D41" s="93">
        <v>0</v>
      </c>
      <c r="E41" s="93">
        <v>0.022727272727272728</v>
      </c>
      <c r="F41" s="93">
        <v>0.024390243902439025</v>
      </c>
      <c r="G41" s="93">
        <v>0.021739130434782608</v>
      </c>
      <c r="H41" s="93">
        <v>0</v>
      </c>
      <c r="I41" s="93">
        <v>0</v>
      </c>
      <c r="J41" s="93">
        <v>0.02702702702702703</v>
      </c>
      <c r="K41" s="94">
        <v>0.016129032258064516</v>
      </c>
      <c r="L41" s="4"/>
      <c r="M41" s="8"/>
      <c r="N41" s="8"/>
      <c r="O41" s="8"/>
      <c r="P41" s="8"/>
      <c r="Q41" s="8"/>
      <c r="R41" s="8"/>
      <c r="S41" s="8"/>
      <c r="T41" s="8"/>
      <c r="U41" s="8"/>
      <c r="V41" s="8"/>
      <c r="W41" s="298"/>
    </row>
    <row r="42" spans="1:23" ht="12.75">
      <c r="A42" s="26"/>
      <c r="B42" s="8" t="s">
        <v>127</v>
      </c>
      <c r="C42" s="108">
        <v>0.012658227848101266</v>
      </c>
      <c r="D42" s="93">
        <v>0.012048192771084338</v>
      </c>
      <c r="E42" s="93">
        <v>0.045454545454545456</v>
      </c>
      <c r="F42" s="93">
        <v>0</v>
      </c>
      <c r="G42" s="93">
        <v>0.043478260869565216</v>
      </c>
      <c r="H42" s="93">
        <v>0.125</v>
      </c>
      <c r="I42" s="93">
        <v>0.029411764705882353</v>
      </c>
      <c r="J42" s="93">
        <v>0</v>
      </c>
      <c r="K42" s="94">
        <v>0.021505376344086023</v>
      </c>
      <c r="L42" s="4"/>
      <c r="M42" s="8"/>
      <c r="N42" s="8"/>
      <c r="O42" s="8"/>
      <c r="P42" s="8"/>
      <c r="Q42" s="8"/>
      <c r="R42" s="8"/>
      <c r="S42" s="8"/>
      <c r="T42" s="8"/>
      <c r="U42" s="8"/>
      <c r="V42" s="8"/>
      <c r="W42" s="298"/>
    </row>
    <row r="43" spans="1:23" ht="12.75">
      <c r="A43" s="26"/>
      <c r="B43" s="8" t="s">
        <v>128</v>
      </c>
      <c r="C43" s="108">
        <v>0</v>
      </c>
      <c r="D43" s="93">
        <v>0.024096385542168676</v>
      </c>
      <c r="E43" s="93">
        <v>0</v>
      </c>
      <c r="F43" s="93">
        <v>0</v>
      </c>
      <c r="G43" s="93">
        <v>0.021739130434782608</v>
      </c>
      <c r="H43" s="93">
        <v>0</v>
      </c>
      <c r="I43" s="93">
        <v>0</v>
      </c>
      <c r="J43" s="93">
        <v>0</v>
      </c>
      <c r="K43" s="94">
        <v>0.008064516129032258</v>
      </c>
      <c r="L43" s="4"/>
      <c r="M43" s="8"/>
      <c r="N43" s="8"/>
      <c r="O43" s="8"/>
      <c r="P43" s="8"/>
      <c r="Q43" s="8"/>
      <c r="R43" s="8"/>
      <c r="S43" s="8"/>
      <c r="T43" s="8"/>
      <c r="U43" s="8"/>
      <c r="V43" s="8"/>
      <c r="W43" s="298"/>
    </row>
    <row r="44" spans="1:23" ht="12.75">
      <c r="A44" s="87"/>
      <c r="B44" s="103" t="s">
        <v>106</v>
      </c>
      <c r="C44" s="109">
        <v>79</v>
      </c>
      <c r="D44" s="96">
        <v>83</v>
      </c>
      <c r="E44" s="96">
        <v>44</v>
      </c>
      <c r="F44" s="96">
        <v>41</v>
      </c>
      <c r="G44" s="96">
        <v>46</v>
      </c>
      <c r="H44" s="96">
        <v>8</v>
      </c>
      <c r="I44" s="96">
        <v>34</v>
      </c>
      <c r="J44" s="96">
        <v>37</v>
      </c>
      <c r="K44" s="95">
        <v>372</v>
      </c>
      <c r="L44" s="4"/>
      <c r="M44" s="8"/>
      <c r="N44" s="8"/>
      <c r="O44" s="8"/>
      <c r="P44" s="8"/>
      <c r="Q44" s="8"/>
      <c r="R44" s="8"/>
      <c r="S44" s="8"/>
      <c r="T44" s="8"/>
      <c r="U44" s="8"/>
      <c r="V44" s="8"/>
      <c r="W44" s="298"/>
    </row>
    <row r="45" spans="1:23" ht="12.75">
      <c r="A45" s="83" t="s">
        <v>129</v>
      </c>
      <c r="B45" s="3" t="s">
        <v>130</v>
      </c>
      <c r="C45" s="99"/>
      <c r="D45" s="100"/>
      <c r="E45" s="100"/>
      <c r="F45" s="100"/>
      <c r="G45" s="100"/>
      <c r="H45" s="100"/>
      <c r="I45" s="100"/>
      <c r="J45" s="100"/>
      <c r="K45" s="101"/>
      <c r="L45" s="4"/>
      <c r="M45" s="8"/>
      <c r="N45" s="8"/>
      <c r="O45" s="8"/>
      <c r="P45" s="8"/>
      <c r="Q45" s="8"/>
      <c r="R45" s="8"/>
      <c r="S45" s="8"/>
      <c r="T45" s="8"/>
      <c r="U45" s="8"/>
      <c r="V45" s="8"/>
      <c r="W45" s="298"/>
    </row>
    <row r="46" spans="1:23" ht="12.75">
      <c r="A46" s="26"/>
      <c r="B46" s="47" t="s">
        <v>131</v>
      </c>
      <c r="C46" s="108">
        <v>0.4430379746835443</v>
      </c>
      <c r="D46" s="93">
        <v>0.7710843373493976</v>
      </c>
      <c r="E46" s="93">
        <v>0.6136363636363636</v>
      </c>
      <c r="F46" s="93">
        <v>0.8048780487804879</v>
      </c>
      <c r="G46" s="93">
        <v>0.4782608695652174</v>
      </c>
      <c r="H46" s="93">
        <v>0.25</v>
      </c>
      <c r="I46" s="93">
        <v>0.6764705882352942</v>
      </c>
      <c r="J46" s="93">
        <v>0.2972972972972973</v>
      </c>
      <c r="K46" s="94">
        <v>0.5833333333333334</v>
      </c>
      <c r="L46" s="4"/>
      <c r="M46" s="4"/>
      <c r="N46" s="4"/>
      <c r="O46" s="4"/>
      <c r="P46" s="4"/>
      <c r="Q46" s="4"/>
      <c r="R46" s="4"/>
      <c r="S46" s="4"/>
      <c r="T46" s="4"/>
      <c r="U46" s="8"/>
      <c r="V46" s="8"/>
      <c r="W46" s="298"/>
    </row>
    <row r="47" spans="1:23" ht="12.75">
      <c r="A47" s="26"/>
      <c r="B47" s="9" t="s">
        <v>132</v>
      </c>
      <c r="C47" s="108">
        <v>0.43037974683544306</v>
      </c>
      <c r="D47" s="93">
        <v>0.10843373493975904</v>
      </c>
      <c r="E47" s="93">
        <v>0.2727272727272727</v>
      </c>
      <c r="F47" s="93">
        <v>0.1951219512195122</v>
      </c>
      <c r="G47" s="93">
        <v>0.2826086956521739</v>
      </c>
      <c r="H47" s="93">
        <v>0.25</v>
      </c>
      <c r="I47" s="93">
        <v>0.23529411764705882</v>
      </c>
      <c r="J47" s="93">
        <v>0.35135135135135137</v>
      </c>
      <c r="K47" s="94">
        <v>0.2661290322580645</v>
      </c>
      <c r="L47" s="4"/>
      <c r="M47" s="8"/>
      <c r="N47" s="8"/>
      <c r="O47" s="8"/>
      <c r="P47" s="8"/>
      <c r="Q47" s="8"/>
      <c r="R47" s="8"/>
      <c r="S47" s="8"/>
      <c r="T47" s="8"/>
      <c r="U47" s="8"/>
      <c r="V47" s="8"/>
      <c r="W47" s="298"/>
    </row>
    <row r="48" spans="1:23" ht="12.75">
      <c r="A48" s="26"/>
      <c r="B48" s="9" t="s">
        <v>133</v>
      </c>
      <c r="C48" s="108">
        <v>0.05063291139240506</v>
      </c>
      <c r="D48" s="93">
        <v>0.024096385542168676</v>
      </c>
      <c r="E48" s="93">
        <v>0</v>
      </c>
      <c r="F48" s="93">
        <v>0</v>
      </c>
      <c r="G48" s="93">
        <v>0.043478260869565216</v>
      </c>
      <c r="H48" s="93">
        <v>0.125</v>
      </c>
      <c r="I48" s="93">
        <v>0</v>
      </c>
      <c r="J48" s="93">
        <v>0.05405405405405406</v>
      </c>
      <c r="K48" s="94">
        <v>0.02956989247311828</v>
      </c>
      <c r="L48" s="4"/>
      <c r="M48" s="8"/>
      <c r="N48" s="8"/>
      <c r="O48" s="8"/>
      <c r="P48" s="8"/>
      <c r="Q48" s="8"/>
      <c r="R48" s="8"/>
      <c r="S48" s="8"/>
      <c r="T48" s="8"/>
      <c r="U48" s="8"/>
      <c r="V48" s="8"/>
      <c r="W48" s="298"/>
    </row>
    <row r="49" spans="1:23" ht="12.75">
      <c r="A49" s="26" t="s">
        <v>69</v>
      </c>
      <c r="B49" s="110" t="s">
        <v>134</v>
      </c>
      <c r="C49" s="108">
        <v>0.06329113924050633</v>
      </c>
      <c r="D49" s="93">
        <v>0.08433734939759036</v>
      </c>
      <c r="E49" s="93">
        <v>0.09090909090909091</v>
      </c>
      <c r="F49" s="93">
        <v>0</v>
      </c>
      <c r="G49" s="93">
        <v>0.08695652173913043</v>
      </c>
      <c r="H49" s="93">
        <v>0.125</v>
      </c>
      <c r="I49" s="93">
        <v>0.058823529411764705</v>
      </c>
      <c r="J49" s="93">
        <v>0.24324324324324326</v>
      </c>
      <c r="K49" s="94">
        <v>0.08602150537634409</v>
      </c>
      <c r="L49" s="111"/>
      <c r="M49" s="111"/>
      <c r="N49" s="111"/>
      <c r="O49" s="111"/>
      <c r="P49" s="111"/>
      <c r="Q49" s="111"/>
      <c r="R49" s="111"/>
      <c r="S49" s="111"/>
      <c r="T49" s="111"/>
      <c r="U49" s="8"/>
      <c r="V49" s="4"/>
      <c r="W49" s="298"/>
    </row>
    <row r="50" spans="1:23" ht="12.75">
      <c r="A50" s="26"/>
      <c r="B50" s="9" t="s">
        <v>135</v>
      </c>
      <c r="C50" s="108">
        <v>0.012658227848101266</v>
      </c>
      <c r="D50" s="93">
        <v>0.012048192771084338</v>
      </c>
      <c r="E50" s="93">
        <v>0.022727272727272728</v>
      </c>
      <c r="F50" s="93">
        <v>0</v>
      </c>
      <c r="G50" s="93">
        <v>0.10869565217391304</v>
      </c>
      <c r="H50" s="93">
        <v>0.25</v>
      </c>
      <c r="I50" s="93">
        <v>0.029411764705882353</v>
      </c>
      <c r="J50" s="93">
        <v>0.05405405405405406</v>
      </c>
      <c r="K50" s="94">
        <v>0.03494623655913978</v>
      </c>
      <c r="L50" s="4"/>
      <c r="M50" s="8"/>
      <c r="N50" s="8"/>
      <c r="O50" s="8"/>
      <c r="P50" s="8"/>
      <c r="Q50" s="8"/>
      <c r="R50" s="8"/>
      <c r="S50" s="8"/>
      <c r="T50" s="8"/>
      <c r="U50" s="8"/>
      <c r="V50" s="8"/>
      <c r="W50" s="298"/>
    </row>
    <row r="51" spans="1:23" ht="12.75">
      <c r="A51" s="87"/>
      <c r="B51" s="112" t="s">
        <v>106</v>
      </c>
      <c r="C51" s="113">
        <v>79</v>
      </c>
      <c r="D51" s="114">
        <v>83</v>
      </c>
      <c r="E51" s="114">
        <v>44</v>
      </c>
      <c r="F51" s="114">
        <v>41</v>
      </c>
      <c r="G51" s="114">
        <v>46</v>
      </c>
      <c r="H51" s="114">
        <v>8</v>
      </c>
      <c r="I51" s="114">
        <v>34</v>
      </c>
      <c r="J51" s="114">
        <v>37</v>
      </c>
      <c r="K51" s="115">
        <v>372</v>
      </c>
      <c r="L51" s="116"/>
      <c r="M51" s="123"/>
      <c r="N51" s="123"/>
      <c r="O51" s="123"/>
      <c r="P51" s="123"/>
      <c r="Q51" s="123"/>
      <c r="R51" s="123"/>
      <c r="S51" s="123"/>
      <c r="T51" s="123"/>
      <c r="U51" s="123"/>
      <c r="V51" s="4"/>
      <c r="W51" s="298"/>
    </row>
    <row r="52" spans="1:23" ht="12.75">
      <c r="A52" s="83" t="str">
        <f>"6."</f>
        <v>6.</v>
      </c>
      <c r="B52" s="117" t="s">
        <v>136</v>
      </c>
      <c r="C52" s="118"/>
      <c r="D52" s="117"/>
      <c r="E52" s="117"/>
      <c r="F52" s="117"/>
      <c r="G52" s="117"/>
      <c r="H52" s="117"/>
      <c r="I52" s="117"/>
      <c r="J52" s="117"/>
      <c r="K52" s="119"/>
      <c r="L52" s="116"/>
      <c r="M52" s="120"/>
      <c r="N52" s="120"/>
      <c r="O52" s="120"/>
      <c r="P52" s="120"/>
      <c r="Q52" s="120"/>
      <c r="R52" s="120"/>
      <c r="S52" s="120"/>
      <c r="T52" s="120"/>
      <c r="U52" s="120"/>
      <c r="V52" s="8"/>
      <c r="W52" s="298"/>
    </row>
    <row r="53" spans="1:23" ht="12.75">
      <c r="A53" s="26"/>
      <c r="B53" s="120" t="s">
        <v>137</v>
      </c>
      <c r="C53" s="108">
        <v>0.28205128205128205</v>
      </c>
      <c r="D53" s="93">
        <v>0.40963855421686746</v>
      </c>
      <c r="E53" s="93">
        <v>0.22727272727272727</v>
      </c>
      <c r="F53" s="93">
        <v>0.24390243902439024</v>
      </c>
      <c r="G53" s="93">
        <v>0.2</v>
      </c>
      <c r="H53" s="93">
        <v>0</v>
      </c>
      <c r="I53" s="93">
        <v>0.23529411764705882</v>
      </c>
      <c r="J53" s="93">
        <v>0.16216216216216217</v>
      </c>
      <c r="K53" s="94">
        <v>0.2682926829268293</v>
      </c>
      <c r="L53" s="116"/>
      <c r="M53" s="121"/>
      <c r="N53" s="121"/>
      <c r="O53" s="121"/>
      <c r="P53" s="121"/>
      <c r="Q53" s="121"/>
      <c r="R53" s="121"/>
      <c r="S53" s="121"/>
      <c r="T53" s="121"/>
      <c r="U53" s="121"/>
      <c r="V53" s="8"/>
      <c r="W53" s="298"/>
    </row>
    <row r="54" spans="1:23" ht="12.75">
      <c r="A54" s="26"/>
      <c r="B54" s="120" t="s">
        <v>138</v>
      </c>
      <c r="C54" s="108">
        <v>0.2564102564102564</v>
      </c>
      <c r="D54" s="93">
        <v>0.3132530120481928</v>
      </c>
      <c r="E54" s="93">
        <v>0.4318181818181818</v>
      </c>
      <c r="F54" s="93">
        <v>0.24390243902439024</v>
      </c>
      <c r="G54" s="93">
        <v>0.24444444444444444</v>
      </c>
      <c r="H54" s="93">
        <v>0.625</v>
      </c>
      <c r="I54" s="93">
        <v>0.4117647058823529</v>
      </c>
      <c r="J54" s="93">
        <v>0.2972972972972973</v>
      </c>
      <c r="K54" s="94">
        <v>0.3143631436314363</v>
      </c>
      <c r="L54" s="116"/>
      <c r="M54" s="121"/>
      <c r="N54" s="121"/>
      <c r="O54" s="121"/>
      <c r="P54" s="121"/>
      <c r="Q54" s="121"/>
      <c r="R54" s="121"/>
      <c r="S54" s="121"/>
      <c r="T54" s="121"/>
      <c r="U54" s="121"/>
      <c r="V54" s="8"/>
      <c r="W54" s="298"/>
    </row>
    <row r="55" spans="1:23" ht="12.75">
      <c r="A55" s="26"/>
      <c r="B55" s="120" t="s">
        <v>139</v>
      </c>
      <c r="C55" s="108">
        <v>0.44871794871794873</v>
      </c>
      <c r="D55" s="93">
        <v>0.24096385542168675</v>
      </c>
      <c r="E55" s="93">
        <v>0.3409090909090909</v>
      </c>
      <c r="F55" s="93">
        <v>0.4634146341463415</v>
      </c>
      <c r="G55" s="93">
        <v>0.5555555555555556</v>
      </c>
      <c r="H55" s="93">
        <v>0.375</v>
      </c>
      <c r="I55" s="93">
        <v>0.29411764705882354</v>
      </c>
      <c r="J55" s="93">
        <v>0.4864864864864865</v>
      </c>
      <c r="K55" s="94">
        <v>0.39295392953929537</v>
      </c>
      <c r="L55" s="116"/>
      <c r="M55" s="121"/>
      <c r="N55" s="121"/>
      <c r="O55" s="121"/>
      <c r="P55" s="121"/>
      <c r="Q55" s="121"/>
      <c r="R55" s="121"/>
      <c r="S55" s="121"/>
      <c r="T55" s="121"/>
      <c r="U55" s="121"/>
      <c r="V55" s="8"/>
      <c r="W55" s="298"/>
    </row>
    <row r="56" spans="1:23" ht="12.75">
      <c r="A56" s="26"/>
      <c r="B56" s="120" t="s">
        <v>140</v>
      </c>
      <c r="C56" s="108">
        <v>0.01282051282051282</v>
      </c>
      <c r="D56" s="93">
        <v>0.03614457831325301</v>
      </c>
      <c r="E56" s="93">
        <v>0</v>
      </c>
      <c r="F56" s="93">
        <v>0.04878048780487805</v>
      </c>
      <c r="G56" s="93">
        <v>0</v>
      </c>
      <c r="H56" s="93">
        <v>0</v>
      </c>
      <c r="I56" s="93">
        <v>0.058823529411764705</v>
      </c>
      <c r="J56" s="93">
        <v>0.05405405405405406</v>
      </c>
      <c r="K56" s="94">
        <v>0.024390243902439025</v>
      </c>
      <c r="L56" s="116"/>
      <c r="M56" s="121"/>
      <c r="N56" s="121"/>
      <c r="O56" s="121"/>
      <c r="P56" s="121"/>
      <c r="Q56" s="121"/>
      <c r="R56" s="121"/>
      <c r="S56" s="121"/>
      <c r="T56" s="121"/>
      <c r="U56" s="121"/>
      <c r="V56" s="8"/>
      <c r="W56" s="298"/>
    </row>
    <row r="57" spans="1:23" ht="12.75">
      <c r="A57" s="37"/>
      <c r="B57" s="122" t="s">
        <v>106</v>
      </c>
      <c r="C57" s="113">
        <v>78</v>
      </c>
      <c r="D57" s="114">
        <v>83</v>
      </c>
      <c r="E57" s="114">
        <v>44</v>
      </c>
      <c r="F57" s="114">
        <v>41</v>
      </c>
      <c r="G57" s="114">
        <v>45</v>
      </c>
      <c r="H57" s="114">
        <v>8</v>
      </c>
      <c r="I57" s="114">
        <v>34</v>
      </c>
      <c r="J57" s="114">
        <v>37</v>
      </c>
      <c r="K57" s="115">
        <v>369</v>
      </c>
      <c r="L57" s="116"/>
      <c r="M57" s="123"/>
      <c r="N57" s="123"/>
      <c r="O57" s="123"/>
      <c r="P57" s="123"/>
      <c r="Q57" s="123"/>
      <c r="R57" s="123"/>
      <c r="S57" s="123"/>
      <c r="T57" s="123"/>
      <c r="U57" s="123"/>
      <c r="V57" s="4"/>
      <c r="W57" s="298"/>
    </row>
    <row r="58" spans="1:23" ht="12.75">
      <c r="A58" s="401" t="s">
        <v>141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116"/>
      <c r="M58" s="123"/>
      <c r="N58" s="123"/>
      <c r="O58" s="123"/>
      <c r="P58" s="123"/>
      <c r="Q58" s="123"/>
      <c r="R58" s="123"/>
      <c r="S58" s="123"/>
      <c r="T58" s="123"/>
      <c r="U58" s="123"/>
      <c r="V58" s="4"/>
      <c r="W58" s="298"/>
    </row>
    <row r="59" spans="1:23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16"/>
      <c r="M59" s="123"/>
      <c r="N59" s="123"/>
      <c r="O59" s="123"/>
      <c r="P59" s="123"/>
      <c r="Q59" s="123"/>
      <c r="R59" s="123"/>
      <c r="S59" s="123"/>
      <c r="T59" s="123"/>
      <c r="U59" s="123"/>
      <c r="V59" s="4"/>
      <c r="W59" s="298"/>
    </row>
    <row r="60" spans="1:23" ht="12.75">
      <c r="A60" s="78" t="s">
        <v>96</v>
      </c>
      <c r="B60" s="2"/>
      <c r="C60" s="100"/>
      <c r="D60" s="100"/>
      <c r="E60" s="100"/>
      <c r="F60" s="100"/>
      <c r="G60" s="100"/>
      <c r="H60" s="100"/>
      <c r="I60" s="100"/>
      <c r="J60" s="100"/>
      <c r="K60" s="3"/>
      <c r="L60" s="4"/>
      <c r="M60" s="8"/>
      <c r="N60" s="8"/>
      <c r="O60" s="8"/>
      <c r="P60" s="8"/>
      <c r="Q60" s="8"/>
      <c r="R60" s="8"/>
      <c r="S60" s="8"/>
      <c r="T60" s="8"/>
      <c r="U60" s="8"/>
      <c r="V60" s="11"/>
      <c r="W60" s="298"/>
    </row>
    <row r="61" spans="1:23" ht="12.75">
      <c r="A61" s="80" t="s">
        <v>1</v>
      </c>
      <c r="B61" s="8"/>
      <c r="C61" s="8"/>
      <c r="D61" s="8"/>
      <c r="E61" s="8"/>
      <c r="F61" s="8"/>
      <c r="G61" s="8"/>
      <c r="H61" s="8"/>
      <c r="I61" s="8"/>
      <c r="J61" s="8"/>
      <c r="K61" s="9"/>
      <c r="L61" s="4"/>
      <c r="M61" s="8"/>
      <c r="N61" s="8"/>
      <c r="O61" s="8"/>
      <c r="P61" s="8"/>
      <c r="Q61" s="8"/>
      <c r="R61" s="8"/>
      <c r="S61" s="8"/>
      <c r="T61" s="8"/>
      <c r="U61" s="8"/>
      <c r="V61" s="11"/>
      <c r="W61" s="298"/>
    </row>
    <row r="62" spans="1:23" ht="12.75">
      <c r="A62" s="80" t="s">
        <v>97</v>
      </c>
      <c r="B62" s="8"/>
      <c r="C62" s="8"/>
      <c r="D62" s="8"/>
      <c r="E62" s="8"/>
      <c r="F62" s="8"/>
      <c r="G62" s="8"/>
      <c r="H62" s="8"/>
      <c r="I62" s="8"/>
      <c r="J62" s="8"/>
      <c r="K62" s="9"/>
      <c r="L62" s="4"/>
      <c r="M62" s="8"/>
      <c r="N62" s="8"/>
      <c r="O62" s="8"/>
      <c r="P62" s="8"/>
      <c r="Q62" s="8"/>
      <c r="R62" s="8"/>
      <c r="S62" s="8"/>
      <c r="T62" s="8"/>
      <c r="U62" s="8"/>
      <c r="V62" s="11"/>
      <c r="W62" s="298"/>
    </row>
    <row r="63" spans="1:23" ht="12.75">
      <c r="A63" s="81" t="s">
        <v>98</v>
      </c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4"/>
      <c r="M63" s="8"/>
      <c r="N63" s="8"/>
      <c r="O63" s="8"/>
      <c r="P63" s="8"/>
      <c r="Q63" s="8"/>
      <c r="R63" s="8"/>
      <c r="S63" s="8"/>
      <c r="T63" s="8"/>
      <c r="U63" s="8"/>
      <c r="V63" s="8"/>
      <c r="W63" s="298"/>
    </row>
    <row r="64" spans="1:23" ht="4.5" customHeight="1">
      <c r="A64" s="83"/>
      <c r="B64" s="3"/>
      <c r="C64" s="2"/>
      <c r="D64" s="2"/>
      <c r="E64" s="2"/>
      <c r="F64" s="2"/>
      <c r="G64" s="2"/>
      <c r="H64" s="2"/>
      <c r="I64" s="2"/>
      <c r="J64" s="2"/>
      <c r="K64" s="3"/>
      <c r="L64" s="4"/>
      <c r="M64" s="8"/>
      <c r="N64" s="8"/>
      <c r="O64" s="8"/>
      <c r="P64" s="8"/>
      <c r="Q64" s="8"/>
      <c r="R64" s="8"/>
      <c r="S64" s="8"/>
      <c r="T64" s="8"/>
      <c r="U64" s="8"/>
      <c r="V64" s="73"/>
      <c r="W64" s="298"/>
    </row>
    <row r="65" spans="1:23" s="127" customFormat="1" ht="12.75" customHeight="1">
      <c r="A65" s="125" t="s">
        <v>142</v>
      </c>
      <c r="B65" s="85"/>
      <c r="C65" s="21" t="s">
        <v>5</v>
      </c>
      <c r="D65" s="22" t="s">
        <v>6</v>
      </c>
      <c r="E65" s="22" t="s">
        <v>7</v>
      </c>
      <c r="F65" s="22" t="s">
        <v>8</v>
      </c>
      <c r="G65" s="22" t="s">
        <v>9</v>
      </c>
      <c r="H65" s="22" t="s">
        <v>10</v>
      </c>
      <c r="I65" s="22" t="s">
        <v>11</v>
      </c>
      <c r="J65" s="22" t="s">
        <v>12</v>
      </c>
      <c r="K65" s="86" t="s">
        <v>13</v>
      </c>
      <c r="L65" s="126"/>
      <c r="M65" s="300"/>
      <c r="N65" s="300"/>
      <c r="O65" s="300"/>
      <c r="P65" s="300"/>
      <c r="Q65" s="300"/>
      <c r="R65" s="300"/>
      <c r="S65" s="300"/>
      <c r="T65" s="300"/>
      <c r="U65" s="300"/>
      <c r="V65" s="301"/>
      <c r="W65" s="302"/>
    </row>
    <row r="66" spans="1:23" ht="12.75">
      <c r="A66" s="83" t="str">
        <f>"7."</f>
        <v>7.</v>
      </c>
      <c r="B66" s="119" t="s">
        <v>143</v>
      </c>
      <c r="C66" s="128"/>
      <c r="D66" s="129"/>
      <c r="E66" s="129"/>
      <c r="F66" s="129"/>
      <c r="G66" s="129"/>
      <c r="H66" s="129"/>
      <c r="I66" s="129"/>
      <c r="J66" s="129"/>
      <c r="K66" s="119"/>
      <c r="L66" s="116"/>
      <c r="M66" s="120"/>
      <c r="N66" s="120"/>
      <c r="O66" s="120"/>
      <c r="P66" s="120"/>
      <c r="Q66" s="120"/>
      <c r="R66" s="120"/>
      <c r="S66" s="120"/>
      <c r="T66" s="120"/>
      <c r="U66" s="120"/>
      <c r="V66" s="8"/>
      <c r="W66" s="298"/>
    </row>
    <row r="67" spans="1:23" ht="12.75">
      <c r="A67" s="26"/>
      <c r="B67" s="130" t="s">
        <v>144</v>
      </c>
      <c r="C67" s="131"/>
      <c r="D67" s="132"/>
      <c r="E67" s="132"/>
      <c r="F67" s="132"/>
      <c r="G67" s="132"/>
      <c r="H67" s="132"/>
      <c r="I67" s="132"/>
      <c r="J67" s="132"/>
      <c r="K67" s="133"/>
      <c r="L67" s="116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298"/>
    </row>
    <row r="68" spans="1:23" ht="12.75">
      <c r="A68" s="26"/>
      <c r="B68" s="130" t="s">
        <v>145</v>
      </c>
      <c r="C68" s="108">
        <v>0.028985507246376812</v>
      </c>
      <c r="D68" s="93">
        <v>0.07042253521126761</v>
      </c>
      <c r="E68" s="93">
        <v>0</v>
      </c>
      <c r="F68" s="93">
        <v>0</v>
      </c>
      <c r="G68" s="93">
        <v>0.10526315789473684</v>
      </c>
      <c r="H68" s="93">
        <v>0.16666666666666666</v>
      </c>
      <c r="I68" s="93">
        <v>0</v>
      </c>
      <c r="J68" s="93">
        <v>0</v>
      </c>
      <c r="K68" s="94">
        <v>0.0380952380952381</v>
      </c>
      <c r="L68" s="116"/>
      <c r="M68" s="134"/>
      <c r="N68" s="134"/>
      <c r="O68" s="134"/>
      <c r="P68" s="134"/>
      <c r="Q68" s="134"/>
      <c r="R68" s="134"/>
      <c r="S68" s="134"/>
      <c r="T68" s="134"/>
      <c r="U68" s="134"/>
      <c r="V68" s="8"/>
      <c r="W68" s="298"/>
    </row>
    <row r="69" spans="1:23" ht="12.75">
      <c r="A69" s="26"/>
      <c r="B69" s="130" t="s">
        <v>146</v>
      </c>
      <c r="C69" s="108">
        <v>0.014492753623188406</v>
      </c>
      <c r="D69" s="93">
        <v>0.09859154929577464</v>
      </c>
      <c r="E69" s="93">
        <v>0</v>
      </c>
      <c r="F69" s="93">
        <v>0.03125</v>
      </c>
      <c r="G69" s="93">
        <v>0.02631578947368421</v>
      </c>
      <c r="H69" s="93">
        <v>0</v>
      </c>
      <c r="I69" s="93">
        <v>0</v>
      </c>
      <c r="J69" s="93">
        <v>0.13333333333333333</v>
      </c>
      <c r="K69" s="94">
        <v>0.044444444444444446</v>
      </c>
      <c r="L69" s="116"/>
      <c r="M69" s="134"/>
      <c r="N69" s="134"/>
      <c r="O69" s="134"/>
      <c r="P69" s="134"/>
      <c r="Q69" s="134"/>
      <c r="R69" s="134"/>
      <c r="S69" s="134"/>
      <c r="T69" s="134"/>
      <c r="U69" s="134"/>
      <c r="V69" s="8"/>
      <c r="W69" s="298"/>
    </row>
    <row r="70" spans="1:23" ht="12.75">
      <c r="A70" s="26"/>
      <c r="B70" s="130" t="s">
        <v>147</v>
      </c>
      <c r="C70" s="108">
        <v>0.057971014492753624</v>
      </c>
      <c r="D70" s="93">
        <v>0.22535211267605634</v>
      </c>
      <c r="E70" s="93">
        <v>0.05</v>
      </c>
      <c r="F70" s="93">
        <v>0.125</v>
      </c>
      <c r="G70" s="93">
        <v>0.18421052631578946</v>
      </c>
      <c r="H70" s="93">
        <v>0</v>
      </c>
      <c r="I70" s="93">
        <v>0.06896551724137931</v>
      </c>
      <c r="J70" s="93">
        <v>0.13333333333333333</v>
      </c>
      <c r="K70" s="94">
        <v>0.12380952380952381</v>
      </c>
      <c r="L70" s="116"/>
      <c r="M70" s="134"/>
      <c r="N70" s="134"/>
      <c r="O70" s="134"/>
      <c r="P70" s="134"/>
      <c r="Q70" s="134"/>
      <c r="R70" s="134"/>
      <c r="S70" s="134"/>
      <c r="T70" s="134"/>
      <c r="U70" s="134"/>
      <c r="V70" s="8"/>
      <c r="W70" s="298"/>
    </row>
    <row r="71" spans="1:23" ht="12.75">
      <c r="A71" s="26"/>
      <c r="B71" s="130" t="s">
        <v>148</v>
      </c>
      <c r="C71" s="108">
        <v>0.043478260869565216</v>
      </c>
      <c r="D71" s="93">
        <v>0.1267605633802817</v>
      </c>
      <c r="E71" s="93">
        <v>0.025</v>
      </c>
      <c r="F71" s="93">
        <v>0.03125</v>
      </c>
      <c r="G71" s="93">
        <v>0.15789473684210525</v>
      </c>
      <c r="H71" s="93">
        <v>0</v>
      </c>
      <c r="I71" s="93">
        <v>0.13793103448275862</v>
      </c>
      <c r="J71" s="93">
        <v>0.1</v>
      </c>
      <c r="K71" s="94">
        <v>0.08571428571428572</v>
      </c>
      <c r="L71" s="116"/>
      <c r="M71" s="134"/>
      <c r="N71" s="134"/>
      <c r="O71" s="134"/>
      <c r="P71" s="134"/>
      <c r="Q71" s="134"/>
      <c r="R71" s="134"/>
      <c r="S71" s="134"/>
      <c r="T71" s="134"/>
      <c r="U71" s="134"/>
      <c r="V71" s="8"/>
      <c r="W71" s="298"/>
    </row>
    <row r="72" spans="1:23" ht="12.75">
      <c r="A72" s="26"/>
      <c r="B72" s="130" t="s">
        <v>149</v>
      </c>
      <c r="C72" s="108">
        <v>0.11594202898550725</v>
      </c>
      <c r="D72" s="93">
        <v>0.23943661971830985</v>
      </c>
      <c r="E72" s="93">
        <v>0.05</v>
      </c>
      <c r="F72" s="93">
        <v>0.21875</v>
      </c>
      <c r="G72" s="93">
        <v>0.18421052631578946</v>
      </c>
      <c r="H72" s="93">
        <v>0.16666666666666666</v>
      </c>
      <c r="I72" s="93">
        <v>0.10344827586206896</v>
      </c>
      <c r="J72" s="93">
        <v>0.13333333333333333</v>
      </c>
      <c r="K72" s="94">
        <v>0.15555555555555556</v>
      </c>
      <c r="L72" s="116"/>
      <c r="M72" s="134"/>
      <c r="N72" s="134"/>
      <c r="O72" s="134"/>
      <c r="P72" s="134"/>
      <c r="Q72" s="134"/>
      <c r="R72" s="134"/>
      <c r="S72" s="134"/>
      <c r="T72" s="134"/>
      <c r="U72" s="134"/>
      <c r="V72" s="8"/>
      <c r="W72" s="298"/>
    </row>
    <row r="73" spans="1:23" ht="12.75">
      <c r="A73" s="26"/>
      <c r="B73" s="130" t="s">
        <v>150</v>
      </c>
      <c r="C73" s="108">
        <v>0.07246376811594203</v>
      </c>
      <c r="D73" s="93">
        <v>0.15492957746478872</v>
      </c>
      <c r="E73" s="93">
        <v>0.05</v>
      </c>
      <c r="F73" s="93">
        <v>0.0625</v>
      </c>
      <c r="G73" s="93">
        <v>0.05263157894736842</v>
      </c>
      <c r="H73" s="93">
        <v>0.16666666666666666</v>
      </c>
      <c r="I73" s="93">
        <v>0.13793103448275862</v>
      </c>
      <c r="J73" s="93">
        <v>0.13333333333333333</v>
      </c>
      <c r="K73" s="94">
        <v>0.09841269841269841</v>
      </c>
      <c r="L73" s="116"/>
      <c r="M73" s="134"/>
      <c r="N73" s="134"/>
      <c r="O73" s="134"/>
      <c r="P73" s="134"/>
      <c r="Q73" s="134"/>
      <c r="R73" s="134"/>
      <c r="S73" s="134"/>
      <c r="T73" s="134"/>
      <c r="U73" s="134"/>
      <c r="V73" s="8"/>
      <c r="W73" s="298"/>
    </row>
    <row r="74" spans="1:23" ht="12.75">
      <c r="A74" s="26"/>
      <c r="B74" s="130" t="s">
        <v>151</v>
      </c>
      <c r="C74" s="108">
        <v>0.6666666666666666</v>
      </c>
      <c r="D74" s="93">
        <v>0.08450704225352113</v>
      </c>
      <c r="E74" s="93">
        <v>0.825</v>
      </c>
      <c r="F74" s="93">
        <v>0.53125</v>
      </c>
      <c r="G74" s="93">
        <v>0.2894736842105263</v>
      </c>
      <c r="H74" s="93">
        <v>0.5</v>
      </c>
      <c r="I74" s="93">
        <v>0.5517241379310345</v>
      </c>
      <c r="J74" s="93">
        <v>0.36666666666666664</v>
      </c>
      <c r="K74" s="94">
        <v>0.45396825396825397</v>
      </c>
      <c r="L74" s="116"/>
      <c r="M74" s="134"/>
      <c r="N74" s="134"/>
      <c r="O74" s="134"/>
      <c r="P74" s="134"/>
      <c r="Q74" s="134"/>
      <c r="R74" s="134"/>
      <c r="S74" s="134"/>
      <c r="T74" s="134"/>
      <c r="U74" s="134"/>
      <c r="V74" s="8"/>
      <c r="W74" s="298"/>
    </row>
    <row r="75" spans="1:23" ht="12.75">
      <c r="A75" s="26"/>
      <c r="B75" s="105" t="s">
        <v>106</v>
      </c>
      <c r="C75" s="135">
        <v>69</v>
      </c>
      <c r="D75" s="134">
        <v>71</v>
      </c>
      <c r="E75" s="134">
        <v>40</v>
      </c>
      <c r="F75" s="134">
        <v>32</v>
      </c>
      <c r="G75" s="134">
        <v>38</v>
      </c>
      <c r="H75" s="134">
        <v>6</v>
      </c>
      <c r="I75" s="134">
        <v>29</v>
      </c>
      <c r="J75" s="134">
        <v>30</v>
      </c>
      <c r="K75" s="105">
        <v>315</v>
      </c>
      <c r="L75" s="116"/>
      <c r="M75" s="134"/>
      <c r="N75" s="134"/>
      <c r="O75" s="134"/>
      <c r="P75" s="134"/>
      <c r="Q75" s="134"/>
      <c r="R75" s="134"/>
      <c r="S75" s="134"/>
      <c r="T75" s="134"/>
      <c r="U75" s="134"/>
      <c r="V75" s="8"/>
      <c r="W75" s="298"/>
    </row>
    <row r="76" spans="1:23" ht="12.75">
      <c r="A76" s="26"/>
      <c r="B76" s="105" t="s">
        <v>152</v>
      </c>
      <c r="C76" s="136">
        <v>64761</v>
      </c>
      <c r="D76" s="137">
        <v>37407</v>
      </c>
      <c r="E76" s="137">
        <v>68599</v>
      </c>
      <c r="F76" s="137">
        <v>56474</v>
      </c>
      <c r="G76" s="137">
        <v>41497</v>
      </c>
      <c r="H76" s="137">
        <v>55867</v>
      </c>
      <c r="I76" s="137">
        <v>63276</v>
      </c>
      <c r="J76" s="137">
        <v>52801</v>
      </c>
      <c r="K76" s="138">
        <v>51230</v>
      </c>
      <c r="L76" s="116"/>
      <c r="M76" s="139"/>
      <c r="N76" s="139"/>
      <c r="O76" s="139"/>
      <c r="P76" s="139"/>
      <c r="Q76" s="139"/>
      <c r="R76" s="139"/>
      <c r="S76" s="139"/>
      <c r="T76" s="139"/>
      <c r="U76" s="139"/>
      <c r="V76" s="8"/>
      <c r="W76" s="298"/>
    </row>
    <row r="77" spans="1:23" ht="18" customHeight="1">
      <c r="A77" s="26"/>
      <c r="B77" s="130" t="s">
        <v>153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16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298"/>
    </row>
    <row r="78" spans="1:23" ht="12.75">
      <c r="A78" s="26"/>
      <c r="B78" s="130" t="s">
        <v>154</v>
      </c>
      <c r="C78" s="93">
        <v>0.42857142857142855</v>
      </c>
      <c r="D78" s="93">
        <v>0.42857142857142855</v>
      </c>
      <c r="E78" s="93" t="s">
        <v>157</v>
      </c>
      <c r="F78" s="93">
        <v>0</v>
      </c>
      <c r="G78" s="93">
        <v>0.75</v>
      </c>
      <c r="H78" s="93">
        <v>1</v>
      </c>
      <c r="I78" s="93">
        <v>1</v>
      </c>
      <c r="J78" s="93">
        <v>0.5</v>
      </c>
      <c r="K78" s="94">
        <v>0.4666666666666667</v>
      </c>
      <c r="L78" s="116"/>
      <c r="M78" s="134"/>
      <c r="N78" s="134"/>
      <c r="O78" s="134"/>
      <c r="P78" s="134"/>
      <c r="Q78" s="134"/>
      <c r="R78" s="134"/>
      <c r="S78" s="134"/>
      <c r="T78" s="134"/>
      <c r="U78" s="134"/>
      <c r="V78" s="8"/>
      <c r="W78" s="298"/>
    </row>
    <row r="79" spans="1:23" ht="12.75">
      <c r="A79" s="26"/>
      <c r="B79" s="130" t="s">
        <v>155</v>
      </c>
      <c r="C79" s="93">
        <v>0.14285714285714285</v>
      </c>
      <c r="D79" s="93">
        <v>0.2857142857142857</v>
      </c>
      <c r="E79" s="93" t="s">
        <v>157</v>
      </c>
      <c r="F79" s="93">
        <v>0.3333333333333333</v>
      </c>
      <c r="G79" s="93">
        <v>0.25</v>
      </c>
      <c r="H79" s="93">
        <v>0</v>
      </c>
      <c r="I79" s="93" t="s">
        <v>157</v>
      </c>
      <c r="J79" s="93">
        <v>0</v>
      </c>
      <c r="K79" s="94">
        <v>0.2</v>
      </c>
      <c r="L79" s="116"/>
      <c r="M79" s="134"/>
      <c r="N79" s="134"/>
      <c r="O79" s="134"/>
      <c r="P79" s="134"/>
      <c r="Q79" s="134"/>
      <c r="R79" s="134"/>
      <c r="S79" s="134"/>
      <c r="T79" s="134"/>
      <c r="U79" s="134"/>
      <c r="V79" s="8"/>
      <c r="W79" s="298"/>
    </row>
    <row r="80" spans="1:23" ht="12.75">
      <c r="A80" s="26"/>
      <c r="B80" s="130" t="s">
        <v>146</v>
      </c>
      <c r="C80" s="93">
        <v>0</v>
      </c>
      <c r="D80" s="93">
        <v>0.14285714285714285</v>
      </c>
      <c r="E80" s="93" t="s">
        <v>157</v>
      </c>
      <c r="F80" s="93">
        <v>0.16666666666666666</v>
      </c>
      <c r="G80" s="93">
        <v>0</v>
      </c>
      <c r="H80" s="93">
        <v>0</v>
      </c>
      <c r="I80" s="93" t="s">
        <v>157</v>
      </c>
      <c r="J80" s="93">
        <v>0</v>
      </c>
      <c r="K80" s="94">
        <v>0.06666666666666667</v>
      </c>
      <c r="L80" s="116"/>
      <c r="M80" s="134"/>
      <c r="N80" s="134"/>
      <c r="O80" s="134"/>
      <c r="P80" s="134"/>
      <c r="Q80" s="134"/>
      <c r="R80" s="134"/>
      <c r="S80" s="134"/>
      <c r="T80" s="134"/>
      <c r="U80" s="134"/>
      <c r="V80" s="8"/>
      <c r="W80" s="298"/>
    </row>
    <row r="81" spans="1:23" ht="12.75">
      <c r="A81" s="26"/>
      <c r="B81" s="130" t="s">
        <v>147</v>
      </c>
      <c r="C81" s="93">
        <v>0</v>
      </c>
      <c r="D81" s="93">
        <v>0</v>
      </c>
      <c r="E81" s="93" t="s">
        <v>157</v>
      </c>
      <c r="F81" s="93">
        <v>0.3333333333333333</v>
      </c>
      <c r="G81" s="93">
        <v>0</v>
      </c>
      <c r="H81" s="93">
        <v>0</v>
      </c>
      <c r="I81" s="93" t="s">
        <v>157</v>
      </c>
      <c r="J81" s="93">
        <v>0</v>
      </c>
      <c r="K81" s="94">
        <v>0.06666666666666667</v>
      </c>
      <c r="L81" s="116"/>
      <c r="M81" s="134"/>
      <c r="N81" s="134"/>
      <c r="O81" s="134"/>
      <c r="P81" s="134"/>
      <c r="Q81" s="134"/>
      <c r="R81" s="134"/>
      <c r="S81" s="134"/>
      <c r="T81" s="134"/>
      <c r="U81" s="134"/>
      <c r="V81" s="8"/>
      <c r="W81" s="298"/>
    </row>
    <row r="82" spans="1:23" ht="12.75">
      <c r="A82" s="26"/>
      <c r="B82" s="130" t="s">
        <v>156</v>
      </c>
      <c r="C82" s="93">
        <v>0.42857142857142855</v>
      </c>
      <c r="D82" s="93">
        <v>0.14285714285714285</v>
      </c>
      <c r="E82" s="93" t="s">
        <v>157</v>
      </c>
      <c r="F82" s="93">
        <v>0.16666666666666666</v>
      </c>
      <c r="G82" s="93">
        <v>0</v>
      </c>
      <c r="H82" s="93">
        <v>0</v>
      </c>
      <c r="I82" s="93" t="s">
        <v>157</v>
      </c>
      <c r="J82" s="93">
        <v>0.5</v>
      </c>
      <c r="K82" s="94">
        <v>0.2</v>
      </c>
      <c r="L82" s="116"/>
      <c r="M82" s="134"/>
      <c r="N82" s="134"/>
      <c r="O82" s="134"/>
      <c r="P82" s="134"/>
      <c r="Q82" s="134"/>
      <c r="R82" s="134"/>
      <c r="S82" s="134"/>
      <c r="T82" s="134"/>
      <c r="U82" s="134"/>
      <c r="V82" s="8"/>
      <c r="W82" s="298"/>
    </row>
    <row r="83" spans="1:23" ht="12.75">
      <c r="A83" s="26"/>
      <c r="B83" s="105" t="s">
        <v>106</v>
      </c>
      <c r="C83" s="134">
        <v>7</v>
      </c>
      <c r="D83" s="134">
        <v>7</v>
      </c>
      <c r="E83" s="134">
        <v>0</v>
      </c>
      <c r="F83" s="134">
        <v>6</v>
      </c>
      <c r="G83" s="134">
        <v>4</v>
      </c>
      <c r="H83" s="134">
        <v>1</v>
      </c>
      <c r="I83" s="134">
        <v>3</v>
      </c>
      <c r="J83" s="134">
        <v>2</v>
      </c>
      <c r="K83" s="105">
        <v>30</v>
      </c>
      <c r="L83" s="116"/>
      <c r="M83" s="134"/>
      <c r="N83" s="134"/>
      <c r="O83" s="134"/>
      <c r="P83" s="134"/>
      <c r="Q83" s="134"/>
      <c r="R83" s="134"/>
      <c r="S83" s="134"/>
      <c r="T83" s="134"/>
      <c r="U83" s="134"/>
      <c r="V83" s="8"/>
      <c r="W83" s="298"/>
    </row>
    <row r="84" spans="1:23" ht="12.75">
      <c r="A84" s="87"/>
      <c r="B84" s="95" t="s">
        <v>152</v>
      </c>
      <c r="C84" s="140">
        <v>28806</v>
      </c>
      <c r="D84" s="140">
        <v>19571</v>
      </c>
      <c r="E84" s="140" t="s">
        <v>157</v>
      </c>
      <c r="F84" s="140">
        <v>28000</v>
      </c>
      <c r="G84" s="140">
        <v>14875</v>
      </c>
      <c r="H84" s="140">
        <v>12000</v>
      </c>
      <c r="I84" s="140">
        <v>11833</v>
      </c>
      <c r="J84" s="140">
        <v>27000</v>
      </c>
      <c r="K84" s="141">
        <v>22255</v>
      </c>
      <c r="L84" s="116"/>
      <c r="M84" s="142"/>
      <c r="N84" s="142"/>
      <c r="O84" s="143"/>
      <c r="P84" s="142"/>
      <c r="Q84" s="142"/>
      <c r="R84" s="142"/>
      <c r="S84" s="143"/>
      <c r="T84" s="142"/>
      <c r="U84" s="142"/>
      <c r="V84" s="8"/>
      <c r="W84" s="298"/>
    </row>
    <row r="85" spans="1:23" ht="12.75">
      <c r="A85" s="144" t="s">
        <v>158</v>
      </c>
      <c r="B85" s="119" t="s">
        <v>159</v>
      </c>
      <c r="C85" s="145"/>
      <c r="D85" s="146"/>
      <c r="E85" s="146"/>
      <c r="F85" s="146"/>
      <c r="G85" s="147"/>
      <c r="H85" s="147"/>
      <c r="I85" s="147"/>
      <c r="J85" s="147"/>
      <c r="K85" s="149"/>
      <c r="L85" s="116"/>
      <c r="M85" s="142"/>
      <c r="N85" s="142"/>
      <c r="O85" s="142"/>
      <c r="P85" s="142"/>
      <c r="Q85" s="142"/>
      <c r="R85" s="134"/>
      <c r="S85" s="142"/>
      <c r="T85" s="142"/>
      <c r="U85" s="142"/>
      <c r="V85" s="8"/>
      <c r="W85" s="298"/>
    </row>
    <row r="86" spans="1:23" ht="12.75">
      <c r="A86" s="26"/>
      <c r="B86" s="130" t="s">
        <v>160</v>
      </c>
      <c r="C86" s="108">
        <v>0.0759493670886076</v>
      </c>
      <c r="D86" s="93">
        <v>0.19753086419753085</v>
      </c>
      <c r="E86" s="93">
        <v>0.09090909090909091</v>
      </c>
      <c r="F86" s="93">
        <v>0.2926829268292683</v>
      </c>
      <c r="G86" s="93">
        <v>0.30434782608695654</v>
      </c>
      <c r="H86" s="93">
        <v>0.375</v>
      </c>
      <c r="I86" s="93">
        <v>0.18181818181818182</v>
      </c>
      <c r="J86" s="93">
        <v>0.24324324324324326</v>
      </c>
      <c r="K86" s="94">
        <v>0.1897018970189702</v>
      </c>
      <c r="L86" s="116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298"/>
    </row>
    <row r="87" spans="1:23" ht="12.75">
      <c r="A87" s="26"/>
      <c r="B87" s="130" t="s">
        <v>161</v>
      </c>
      <c r="C87" s="108">
        <v>0.4430379746835443</v>
      </c>
      <c r="D87" s="93">
        <v>0.43209876543209874</v>
      </c>
      <c r="E87" s="93">
        <v>0.4318181818181818</v>
      </c>
      <c r="F87" s="93">
        <v>0.34146341463414637</v>
      </c>
      <c r="G87" s="93">
        <v>0.2391304347826087</v>
      </c>
      <c r="H87" s="93">
        <v>0.25</v>
      </c>
      <c r="I87" s="93">
        <v>0.5151515151515151</v>
      </c>
      <c r="J87" s="93">
        <v>0.16216216216216217</v>
      </c>
      <c r="K87" s="94">
        <v>0.37669376693766937</v>
      </c>
      <c r="L87" s="116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298"/>
    </row>
    <row r="88" spans="1:23" ht="12.75">
      <c r="A88" s="26"/>
      <c r="B88" s="130" t="s">
        <v>162</v>
      </c>
      <c r="C88" s="108">
        <v>0.43037974683544306</v>
      </c>
      <c r="D88" s="93">
        <v>0.32098765432098764</v>
      </c>
      <c r="E88" s="93">
        <v>0.36363636363636365</v>
      </c>
      <c r="F88" s="93">
        <v>0.2926829268292683</v>
      </c>
      <c r="G88" s="93">
        <v>0.391304347826087</v>
      </c>
      <c r="H88" s="93">
        <v>0.25</v>
      </c>
      <c r="I88" s="93">
        <v>0.24242424242424243</v>
      </c>
      <c r="J88" s="93">
        <v>0.35135135135135137</v>
      </c>
      <c r="K88" s="94">
        <v>0.34959349593495936</v>
      </c>
      <c r="L88" s="116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298"/>
    </row>
    <row r="89" spans="1:23" ht="12.75">
      <c r="A89" s="26"/>
      <c r="B89" s="130" t="s">
        <v>163</v>
      </c>
      <c r="C89" s="108">
        <v>0.0379746835443038</v>
      </c>
      <c r="D89" s="93">
        <v>0.037037037037037035</v>
      </c>
      <c r="E89" s="93">
        <v>0.11363636363636363</v>
      </c>
      <c r="F89" s="93">
        <v>0.024390243902439025</v>
      </c>
      <c r="G89" s="93">
        <v>0.043478260869565216</v>
      </c>
      <c r="H89" s="93">
        <v>0</v>
      </c>
      <c r="I89" s="93">
        <v>0.030303030303030304</v>
      </c>
      <c r="J89" s="93">
        <v>0.16216216216216217</v>
      </c>
      <c r="K89" s="94">
        <v>0.056910569105691054</v>
      </c>
      <c r="L89" s="116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298"/>
    </row>
    <row r="90" spans="1:23" ht="12.75">
      <c r="A90" s="26"/>
      <c r="B90" s="130" t="s">
        <v>164</v>
      </c>
      <c r="C90" s="108">
        <v>0.012658227848101266</v>
      </c>
      <c r="D90" s="93">
        <v>0.012345679012345678</v>
      </c>
      <c r="E90" s="93">
        <v>0</v>
      </c>
      <c r="F90" s="93">
        <v>0.024390243902439025</v>
      </c>
      <c r="G90" s="93">
        <v>0</v>
      </c>
      <c r="H90" s="93">
        <v>0</v>
      </c>
      <c r="I90" s="93">
        <v>0</v>
      </c>
      <c r="J90" s="93">
        <v>0.02702702702702703</v>
      </c>
      <c r="K90" s="94">
        <v>0.01084010840108401</v>
      </c>
      <c r="L90" s="116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298"/>
    </row>
    <row r="91" spans="1:23" ht="12.75">
      <c r="A91" s="26"/>
      <c r="B91" s="130" t="s">
        <v>165</v>
      </c>
      <c r="C91" s="108">
        <v>0</v>
      </c>
      <c r="D91" s="93">
        <v>0</v>
      </c>
      <c r="E91" s="93">
        <v>0</v>
      </c>
      <c r="F91" s="93">
        <v>0.024390243902439025</v>
      </c>
      <c r="G91" s="93">
        <v>0.021739130434782608</v>
      </c>
      <c r="H91" s="93">
        <v>0.125</v>
      </c>
      <c r="I91" s="93">
        <v>0.030303030303030304</v>
      </c>
      <c r="J91" s="93">
        <v>0.05405405405405406</v>
      </c>
      <c r="K91" s="94">
        <v>0.016260162601626018</v>
      </c>
      <c r="L91" s="116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298"/>
    </row>
    <row r="92" spans="1:23" ht="12.75">
      <c r="A92" s="87"/>
      <c r="B92" s="95" t="s">
        <v>106</v>
      </c>
      <c r="C92" s="102">
        <v>79</v>
      </c>
      <c r="D92" s="103">
        <v>81</v>
      </c>
      <c r="E92" s="103">
        <v>44</v>
      </c>
      <c r="F92" s="103">
        <v>41</v>
      </c>
      <c r="G92" s="103">
        <v>46</v>
      </c>
      <c r="H92" s="103">
        <v>8</v>
      </c>
      <c r="I92" s="103">
        <v>33</v>
      </c>
      <c r="J92" s="103">
        <v>37</v>
      </c>
      <c r="K92" s="95">
        <v>369</v>
      </c>
      <c r="L92" s="116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298"/>
    </row>
    <row r="93" spans="1:23" ht="12.75">
      <c r="A93" s="83" t="s">
        <v>239</v>
      </c>
      <c r="B93" s="119" t="s">
        <v>166</v>
      </c>
      <c r="C93" s="128"/>
      <c r="D93" s="129"/>
      <c r="E93" s="129"/>
      <c r="F93" s="129"/>
      <c r="G93" s="129"/>
      <c r="H93" s="129"/>
      <c r="I93" s="129"/>
      <c r="J93" s="129"/>
      <c r="K93" s="150"/>
      <c r="L93" s="116"/>
      <c r="M93" s="142"/>
      <c r="N93" s="142"/>
      <c r="O93" s="142"/>
      <c r="P93" s="142"/>
      <c r="Q93" s="120"/>
      <c r="R93" s="120"/>
      <c r="S93" s="120"/>
      <c r="T93" s="120"/>
      <c r="U93" s="120"/>
      <c r="V93" s="8"/>
      <c r="W93" s="298"/>
    </row>
    <row r="94" spans="1:23" ht="12.75">
      <c r="A94" s="26"/>
      <c r="B94" s="120" t="s">
        <v>167</v>
      </c>
      <c r="C94" s="108">
        <v>0.3333333333333333</v>
      </c>
      <c r="D94" s="93">
        <v>0.0625</v>
      </c>
      <c r="E94" s="93">
        <v>0.11627906976744186</v>
      </c>
      <c r="F94" s="93">
        <v>0.14634146341463414</v>
      </c>
      <c r="G94" s="93">
        <v>0.09302325581395349</v>
      </c>
      <c r="H94" s="93">
        <v>0.375</v>
      </c>
      <c r="I94" s="93">
        <v>0.12121212121212122</v>
      </c>
      <c r="J94" s="93">
        <v>0.058823529411764705</v>
      </c>
      <c r="K94" s="94">
        <v>0.1527777777777778</v>
      </c>
      <c r="L94" s="116"/>
      <c r="M94" s="120"/>
      <c r="N94" s="120"/>
      <c r="O94" s="120"/>
      <c r="P94" s="120"/>
      <c r="Q94" s="120"/>
      <c r="R94" s="120"/>
      <c r="S94" s="120"/>
      <c r="T94" s="120"/>
      <c r="U94" s="120"/>
      <c r="V94" s="8"/>
      <c r="W94" s="298"/>
    </row>
    <row r="95" spans="1:23" ht="12.75">
      <c r="A95" s="26"/>
      <c r="B95" s="120" t="s">
        <v>168</v>
      </c>
      <c r="C95" s="108">
        <v>0.0641025641025641</v>
      </c>
      <c r="D95" s="93">
        <v>0.0125</v>
      </c>
      <c r="E95" s="93">
        <v>0.023255813953488372</v>
      </c>
      <c r="F95" s="93">
        <v>0</v>
      </c>
      <c r="G95" s="93">
        <v>0.046511627906976744</v>
      </c>
      <c r="H95" s="93">
        <v>0</v>
      </c>
      <c r="I95" s="93">
        <v>0.030303030303030304</v>
      </c>
      <c r="J95" s="93">
        <v>0.058823529411764705</v>
      </c>
      <c r="K95" s="94">
        <v>0.03333333333333333</v>
      </c>
      <c r="L95" s="116"/>
      <c r="M95" s="120"/>
      <c r="N95" s="120"/>
      <c r="O95" s="120"/>
      <c r="P95" s="120"/>
      <c r="Q95" s="120"/>
      <c r="R95" s="120"/>
      <c r="S95" s="120"/>
      <c r="T95" s="120"/>
      <c r="U95" s="120"/>
      <c r="V95" s="8"/>
      <c r="W95" s="298"/>
    </row>
    <row r="96" spans="1:23" ht="12.75">
      <c r="A96" s="26"/>
      <c r="B96" s="120" t="s">
        <v>169</v>
      </c>
      <c r="C96" s="108">
        <v>0.1794871794871795</v>
      </c>
      <c r="D96" s="93">
        <v>0.025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4">
        <v>0.044444444444444446</v>
      </c>
      <c r="L96" s="116"/>
      <c r="M96" s="120"/>
      <c r="N96" s="120"/>
      <c r="O96" s="120"/>
      <c r="P96" s="120"/>
      <c r="Q96" s="120"/>
      <c r="R96" s="120"/>
      <c r="S96" s="120"/>
      <c r="T96" s="120"/>
      <c r="U96" s="120"/>
      <c r="V96" s="8"/>
      <c r="W96" s="298"/>
    </row>
    <row r="97" spans="1:23" ht="12.75">
      <c r="A97" s="26"/>
      <c r="B97" s="120" t="s">
        <v>170</v>
      </c>
      <c r="C97" s="108">
        <v>0.11538461538461539</v>
      </c>
      <c r="D97" s="93">
        <v>0</v>
      </c>
      <c r="E97" s="93">
        <v>0.09302325581395349</v>
      </c>
      <c r="F97" s="93">
        <v>0</v>
      </c>
      <c r="G97" s="93">
        <v>0.023255813953488372</v>
      </c>
      <c r="H97" s="93">
        <v>0.125</v>
      </c>
      <c r="I97" s="93">
        <v>0.15151515151515152</v>
      </c>
      <c r="J97" s="93">
        <v>0.058823529411764705</v>
      </c>
      <c r="K97" s="94">
        <v>0.06111111111111111</v>
      </c>
      <c r="L97" s="116"/>
      <c r="M97" s="120"/>
      <c r="N97" s="120"/>
      <c r="O97" s="120"/>
      <c r="P97" s="120"/>
      <c r="Q97" s="120"/>
      <c r="R97" s="120"/>
      <c r="S97" s="120"/>
      <c r="T97" s="120"/>
      <c r="U97" s="120"/>
      <c r="V97" s="8"/>
      <c r="W97" s="298"/>
    </row>
    <row r="98" spans="1:23" ht="12.75">
      <c r="A98" s="26"/>
      <c r="B98" s="120" t="s">
        <v>171</v>
      </c>
      <c r="C98" s="108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0.06060606060606061</v>
      </c>
      <c r="J98" s="93">
        <v>0</v>
      </c>
      <c r="K98" s="94">
        <v>0.005555555555555556</v>
      </c>
      <c r="L98" s="116"/>
      <c r="M98" s="120"/>
      <c r="N98" s="120"/>
      <c r="O98" s="120"/>
      <c r="P98" s="120"/>
      <c r="Q98" s="120"/>
      <c r="R98" s="120"/>
      <c r="S98" s="120"/>
      <c r="T98" s="120"/>
      <c r="U98" s="120"/>
      <c r="V98" s="8"/>
      <c r="W98" s="298"/>
    </row>
    <row r="99" spans="1:23" ht="12.75">
      <c r="A99" s="26"/>
      <c r="B99" s="120" t="s">
        <v>172</v>
      </c>
      <c r="C99" s="108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4">
        <v>0</v>
      </c>
      <c r="L99" s="116"/>
      <c r="M99" s="120"/>
      <c r="N99" s="120"/>
      <c r="O99" s="120"/>
      <c r="P99" s="120"/>
      <c r="Q99" s="120"/>
      <c r="R99" s="120"/>
      <c r="S99" s="120"/>
      <c r="T99" s="120"/>
      <c r="U99" s="120"/>
      <c r="V99" s="8"/>
      <c r="W99" s="298"/>
    </row>
    <row r="100" spans="1:23" ht="12.75">
      <c r="A100" s="26"/>
      <c r="B100" s="120" t="s">
        <v>173</v>
      </c>
      <c r="C100" s="108">
        <v>0.01282051282051282</v>
      </c>
      <c r="D100" s="93">
        <v>0</v>
      </c>
      <c r="E100" s="93">
        <v>0.7209302325581395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4">
        <v>0.08888888888888889</v>
      </c>
      <c r="L100" s="116"/>
      <c r="M100" s="120"/>
      <c r="N100" s="120"/>
      <c r="O100" s="120"/>
      <c r="P100" s="120"/>
      <c r="Q100" s="120"/>
      <c r="R100" s="120"/>
      <c r="S100" s="120"/>
      <c r="T100" s="120"/>
      <c r="U100" s="120"/>
      <c r="V100" s="8"/>
      <c r="W100" s="298"/>
    </row>
    <row r="101" spans="1:23" ht="12.75">
      <c r="A101" s="26"/>
      <c r="B101" s="120" t="s">
        <v>174</v>
      </c>
      <c r="C101" s="108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0.09090909090909091</v>
      </c>
      <c r="J101" s="93">
        <v>0</v>
      </c>
      <c r="K101" s="94">
        <v>0.008333333333333333</v>
      </c>
      <c r="L101" s="116"/>
      <c r="M101" s="120"/>
      <c r="N101" s="120"/>
      <c r="O101" s="120"/>
      <c r="P101" s="120"/>
      <c r="Q101" s="120"/>
      <c r="R101" s="120"/>
      <c r="S101" s="120"/>
      <c r="T101" s="120"/>
      <c r="U101" s="120"/>
      <c r="V101" s="8"/>
      <c r="W101" s="298"/>
    </row>
    <row r="102" spans="1:23" ht="12.75">
      <c r="A102" s="26"/>
      <c r="B102" s="120" t="s">
        <v>175</v>
      </c>
      <c r="C102" s="108">
        <v>0</v>
      </c>
      <c r="D102" s="93">
        <v>0.0125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0.11764705882352941</v>
      </c>
      <c r="K102" s="94">
        <v>0.013888888888888888</v>
      </c>
      <c r="L102" s="116"/>
      <c r="M102" s="120"/>
      <c r="N102" s="120"/>
      <c r="O102" s="120"/>
      <c r="P102" s="120"/>
      <c r="Q102" s="120"/>
      <c r="R102" s="120"/>
      <c r="S102" s="120"/>
      <c r="T102" s="120"/>
      <c r="U102" s="120"/>
      <c r="V102" s="8"/>
      <c r="W102" s="298"/>
    </row>
    <row r="103" spans="1:23" ht="12.75">
      <c r="A103" s="26"/>
      <c r="B103" s="120" t="s">
        <v>176</v>
      </c>
      <c r="C103" s="108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0.09090909090909091</v>
      </c>
      <c r="J103" s="93">
        <v>0</v>
      </c>
      <c r="K103" s="94">
        <v>0.008333333333333333</v>
      </c>
      <c r="L103" s="116"/>
      <c r="M103" s="120"/>
      <c r="N103" s="120"/>
      <c r="O103" s="120"/>
      <c r="P103" s="120"/>
      <c r="Q103" s="120"/>
      <c r="R103" s="120"/>
      <c r="S103" s="120"/>
      <c r="T103" s="120"/>
      <c r="U103" s="120"/>
      <c r="V103" s="8"/>
      <c r="W103" s="298"/>
    </row>
    <row r="104" spans="1:23" ht="12.75">
      <c r="A104" s="26"/>
      <c r="B104" s="120" t="s">
        <v>177</v>
      </c>
      <c r="C104" s="108">
        <v>0</v>
      </c>
      <c r="D104" s="93">
        <v>0</v>
      </c>
      <c r="E104" s="93">
        <v>0</v>
      </c>
      <c r="F104" s="93">
        <v>0.7804878048780488</v>
      </c>
      <c r="G104" s="93">
        <v>0</v>
      </c>
      <c r="H104" s="93">
        <v>0</v>
      </c>
      <c r="I104" s="93">
        <v>0</v>
      </c>
      <c r="J104" s="93">
        <v>0</v>
      </c>
      <c r="K104" s="94">
        <v>0.08888888888888889</v>
      </c>
      <c r="L104" s="116"/>
      <c r="M104" s="120"/>
      <c r="N104" s="120"/>
      <c r="O104" s="120"/>
      <c r="P104" s="120"/>
      <c r="Q104" s="120"/>
      <c r="R104" s="120"/>
      <c r="S104" s="120"/>
      <c r="T104" s="120"/>
      <c r="U104" s="120"/>
      <c r="V104" s="8"/>
      <c r="W104" s="298"/>
    </row>
    <row r="105" spans="1:23" ht="12.75">
      <c r="A105" s="26"/>
      <c r="B105" s="120" t="s">
        <v>178</v>
      </c>
      <c r="C105" s="108">
        <v>0</v>
      </c>
      <c r="D105" s="93">
        <v>0.0125</v>
      </c>
      <c r="E105" s="93">
        <v>0</v>
      </c>
      <c r="F105" s="93">
        <v>0.024390243902439025</v>
      </c>
      <c r="G105" s="93">
        <v>0.13953488372093023</v>
      </c>
      <c r="H105" s="93">
        <v>0</v>
      </c>
      <c r="I105" s="93">
        <v>0</v>
      </c>
      <c r="J105" s="93">
        <v>0.029411764705882353</v>
      </c>
      <c r="K105" s="94">
        <v>0.025</v>
      </c>
      <c r="L105" s="116"/>
      <c r="M105" s="120"/>
      <c r="N105" s="120"/>
      <c r="O105" s="120"/>
      <c r="P105" s="120"/>
      <c r="Q105" s="120"/>
      <c r="R105" s="120"/>
      <c r="S105" s="120"/>
      <c r="T105" s="120"/>
      <c r="U105" s="120"/>
      <c r="V105" s="8"/>
      <c r="W105" s="298"/>
    </row>
    <row r="106" spans="1:23" ht="12.75">
      <c r="A106" s="26"/>
      <c r="B106" s="120" t="s">
        <v>179</v>
      </c>
      <c r="C106" s="108">
        <v>0.01282051282051282</v>
      </c>
      <c r="D106" s="93">
        <v>0</v>
      </c>
      <c r="E106" s="93">
        <v>0</v>
      </c>
      <c r="F106" s="93">
        <v>0.024390243902439025</v>
      </c>
      <c r="G106" s="93">
        <v>0</v>
      </c>
      <c r="H106" s="93">
        <v>0</v>
      </c>
      <c r="I106" s="93">
        <v>0.12121212121212122</v>
      </c>
      <c r="J106" s="93">
        <v>0.029411764705882353</v>
      </c>
      <c r="K106" s="94">
        <v>0.019444444444444445</v>
      </c>
      <c r="L106" s="116"/>
      <c r="M106" s="120"/>
      <c r="N106" s="120"/>
      <c r="O106" s="120"/>
      <c r="P106" s="120"/>
      <c r="Q106" s="120"/>
      <c r="R106" s="120"/>
      <c r="S106" s="120"/>
      <c r="T106" s="120"/>
      <c r="U106" s="120"/>
      <c r="V106" s="8"/>
      <c r="W106" s="298"/>
    </row>
    <row r="107" spans="1:23" ht="12.75">
      <c r="A107" s="26"/>
      <c r="B107" s="120" t="s">
        <v>180</v>
      </c>
      <c r="C107" s="108">
        <v>0</v>
      </c>
      <c r="D107" s="93">
        <v>0.075</v>
      </c>
      <c r="E107" s="93">
        <v>0</v>
      </c>
      <c r="F107" s="93">
        <v>0</v>
      </c>
      <c r="G107" s="93">
        <v>0.023255813953488372</v>
      </c>
      <c r="H107" s="93">
        <v>0</v>
      </c>
      <c r="I107" s="93">
        <v>0</v>
      </c>
      <c r="J107" s="93">
        <v>0.20588235294117646</v>
      </c>
      <c r="K107" s="94">
        <v>0.03888888888888889</v>
      </c>
      <c r="L107" s="116"/>
      <c r="M107" s="120"/>
      <c r="N107" s="120"/>
      <c r="O107" s="120"/>
      <c r="P107" s="120"/>
      <c r="Q107" s="120"/>
      <c r="R107" s="120"/>
      <c r="S107" s="120"/>
      <c r="T107" s="120"/>
      <c r="U107" s="120"/>
      <c r="V107" s="8"/>
      <c r="W107" s="298"/>
    </row>
    <row r="108" spans="1:23" ht="12.75">
      <c r="A108" s="26"/>
      <c r="B108" s="120" t="s">
        <v>181</v>
      </c>
      <c r="C108" s="108">
        <v>0</v>
      </c>
      <c r="D108" s="93">
        <v>0</v>
      </c>
      <c r="E108" s="93">
        <v>0</v>
      </c>
      <c r="F108" s="93">
        <v>0</v>
      </c>
      <c r="G108" s="93">
        <v>0.023255813953488372</v>
      </c>
      <c r="H108" s="93">
        <v>0</v>
      </c>
      <c r="I108" s="93">
        <v>0.030303030303030304</v>
      </c>
      <c r="J108" s="93">
        <v>0.058823529411764705</v>
      </c>
      <c r="K108" s="94">
        <v>0.011111111111111112</v>
      </c>
      <c r="L108" s="116"/>
      <c r="M108" s="120"/>
      <c r="N108" s="120"/>
      <c r="O108" s="120"/>
      <c r="P108" s="120"/>
      <c r="Q108" s="120"/>
      <c r="R108" s="120"/>
      <c r="S108" s="120"/>
      <c r="T108" s="120"/>
      <c r="U108" s="120"/>
      <c r="V108" s="8"/>
      <c r="W108" s="298"/>
    </row>
    <row r="109" spans="1:23" ht="12.75">
      <c r="A109" s="26"/>
      <c r="B109" s="120" t="s">
        <v>182</v>
      </c>
      <c r="C109" s="108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0.030303030303030304</v>
      </c>
      <c r="J109" s="93">
        <v>0.029411764705882353</v>
      </c>
      <c r="K109" s="94">
        <v>0.005555555555555556</v>
      </c>
      <c r="L109" s="116"/>
      <c r="M109" s="120"/>
      <c r="N109" s="120"/>
      <c r="O109" s="120"/>
      <c r="P109" s="120"/>
      <c r="Q109" s="120"/>
      <c r="R109" s="120"/>
      <c r="S109" s="120"/>
      <c r="T109" s="120"/>
      <c r="U109" s="120"/>
      <c r="V109" s="8"/>
      <c r="W109" s="298"/>
    </row>
    <row r="110" spans="1:23" ht="12.75">
      <c r="A110" s="26"/>
      <c r="B110" s="120" t="s">
        <v>183</v>
      </c>
      <c r="C110" s="108">
        <v>0</v>
      </c>
      <c r="D110" s="93">
        <v>0.075</v>
      </c>
      <c r="E110" s="93">
        <v>0</v>
      </c>
      <c r="F110" s="93">
        <v>0</v>
      </c>
      <c r="G110" s="93">
        <v>0.023255813953488372</v>
      </c>
      <c r="H110" s="93">
        <v>0</v>
      </c>
      <c r="I110" s="93">
        <v>0</v>
      </c>
      <c r="J110" s="93">
        <v>0</v>
      </c>
      <c r="K110" s="94">
        <v>0.019444444444444445</v>
      </c>
      <c r="L110" s="116"/>
      <c r="M110" s="120"/>
      <c r="N110" s="120"/>
      <c r="O110" s="120"/>
      <c r="P110" s="120"/>
      <c r="Q110" s="120"/>
      <c r="R110" s="120"/>
      <c r="S110" s="120"/>
      <c r="T110" s="120"/>
      <c r="U110" s="120"/>
      <c r="V110" s="8"/>
      <c r="W110" s="298"/>
    </row>
    <row r="111" spans="1:23" ht="12.75">
      <c r="A111" s="26"/>
      <c r="B111" s="120" t="s">
        <v>184</v>
      </c>
      <c r="C111" s="108">
        <v>0</v>
      </c>
      <c r="D111" s="93">
        <v>0.35</v>
      </c>
      <c r="E111" s="93">
        <v>0</v>
      </c>
      <c r="F111" s="93">
        <v>0</v>
      </c>
      <c r="G111" s="93">
        <v>0.046511627906976744</v>
      </c>
      <c r="H111" s="93">
        <v>0</v>
      </c>
      <c r="I111" s="93">
        <v>0</v>
      </c>
      <c r="J111" s="93">
        <v>0</v>
      </c>
      <c r="K111" s="94">
        <v>0.08333333333333333</v>
      </c>
      <c r="L111" s="116"/>
      <c r="M111" s="120"/>
      <c r="N111" s="120"/>
      <c r="O111" s="120"/>
      <c r="P111" s="120"/>
      <c r="Q111" s="120"/>
      <c r="R111" s="120"/>
      <c r="S111" s="120"/>
      <c r="T111" s="120"/>
      <c r="U111" s="120"/>
      <c r="V111" s="8"/>
      <c r="W111" s="298"/>
    </row>
    <row r="112" spans="1:23" ht="12.75">
      <c r="A112" s="26"/>
      <c r="B112" s="120" t="s">
        <v>185</v>
      </c>
      <c r="C112" s="108">
        <v>0</v>
      </c>
      <c r="D112" s="93">
        <v>0.1375</v>
      </c>
      <c r="E112" s="93">
        <v>0</v>
      </c>
      <c r="F112" s="93">
        <v>0</v>
      </c>
      <c r="G112" s="93">
        <v>0.023255813953488372</v>
      </c>
      <c r="H112" s="93">
        <v>0</v>
      </c>
      <c r="I112" s="93">
        <v>0</v>
      </c>
      <c r="J112" s="93">
        <v>0</v>
      </c>
      <c r="K112" s="94">
        <v>0.03333333333333333</v>
      </c>
      <c r="L112" s="116"/>
      <c r="M112" s="120"/>
      <c r="N112" s="120"/>
      <c r="O112" s="120"/>
      <c r="P112" s="120"/>
      <c r="Q112" s="120"/>
      <c r="R112" s="120"/>
      <c r="S112" s="120"/>
      <c r="T112" s="120"/>
      <c r="U112" s="120"/>
      <c r="V112" s="8"/>
      <c r="W112" s="298"/>
    </row>
    <row r="113" spans="1:23" ht="12.75">
      <c r="A113" s="87"/>
      <c r="B113" s="151" t="s">
        <v>186</v>
      </c>
      <c r="C113" s="152"/>
      <c r="D113" s="152"/>
      <c r="E113" s="152"/>
      <c r="F113" s="152"/>
      <c r="G113" s="152"/>
      <c r="H113" s="152"/>
      <c r="I113" s="152"/>
      <c r="J113" s="152"/>
      <c r="K113" s="153"/>
      <c r="L113" s="116"/>
      <c r="M113" s="120"/>
      <c r="N113" s="120"/>
      <c r="O113" s="120"/>
      <c r="P113" s="120"/>
      <c r="Q113" s="120"/>
      <c r="R113" s="120"/>
      <c r="S113" s="120"/>
      <c r="T113" s="120"/>
      <c r="U113" s="120"/>
      <c r="V113" s="8"/>
      <c r="W113" s="298"/>
    </row>
    <row r="114" spans="1:23" ht="12.75">
      <c r="A114" s="401" t="s">
        <v>141</v>
      </c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116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298"/>
    </row>
    <row r="115" spans="1:2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16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298"/>
    </row>
    <row r="116" spans="1:23" ht="12.75">
      <c r="A116" s="78" t="s">
        <v>96</v>
      </c>
      <c r="B116" s="2"/>
      <c r="C116" s="100"/>
      <c r="D116" s="100"/>
      <c r="E116" s="100"/>
      <c r="F116" s="100"/>
      <c r="G116" s="100"/>
      <c r="H116" s="100"/>
      <c r="I116" s="100"/>
      <c r="J116" s="100"/>
      <c r="K116" s="3"/>
      <c r="L116" s="4"/>
      <c r="M116" s="8"/>
      <c r="N116" s="8"/>
      <c r="O116" s="8"/>
      <c r="P116" s="8"/>
      <c r="Q116" s="8"/>
      <c r="R116" s="8"/>
      <c r="S116" s="8"/>
      <c r="T116" s="8"/>
      <c r="U116" s="8"/>
      <c r="V116" s="11"/>
      <c r="W116" s="298"/>
    </row>
    <row r="117" spans="1:23" ht="12.75">
      <c r="A117" s="80" t="s">
        <v>1</v>
      </c>
      <c r="B117" s="8"/>
      <c r="C117" s="8"/>
      <c r="D117" s="8"/>
      <c r="E117" s="8"/>
      <c r="F117" s="8"/>
      <c r="G117" s="8"/>
      <c r="H117" s="8"/>
      <c r="I117" s="8"/>
      <c r="J117" s="8"/>
      <c r="K117" s="9"/>
      <c r="L117" s="4"/>
      <c r="M117" s="8"/>
      <c r="N117" s="8"/>
      <c r="O117" s="8"/>
      <c r="P117" s="8"/>
      <c r="Q117" s="8"/>
      <c r="R117" s="8"/>
      <c r="S117" s="8"/>
      <c r="T117" s="8"/>
      <c r="U117" s="8"/>
      <c r="V117" s="11"/>
      <c r="W117" s="298"/>
    </row>
    <row r="118" spans="1:23" ht="12.75">
      <c r="A118" s="80" t="s">
        <v>97</v>
      </c>
      <c r="B118" s="8"/>
      <c r="C118" s="8"/>
      <c r="D118" s="8"/>
      <c r="E118" s="8"/>
      <c r="F118" s="8"/>
      <c r="G118" s="8"/>
      <c r="H118" s="8"/>
      <c r="I118" s="8"/>
      <c r="J118" s="8"/>
      <c r="K118" s="9"/>
      <c r="L118" s="4"/>
      <c r="M118" s="8"/>
      <c r="N118" s="8"/>
      <c r="O118" s="8"/>
      <c r="P118" s="8"/>
      <c r="Q118" s="8"/>
      <c r="R118" s="8"/>
      <c r="S118" s="8"/>
      <c r="T118" s="8"/>
      <c r="U118" s="8"/>
      <c r="V118" s="11"/>
      <c r="W118" s="298"/>
    </row>
    <row r="119" spans="1:23" ht="12.75">
      <c r="A119" s="81" t="s">
        <v>98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5"/>
      <c r="L119" s="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298"/>
    </row>
    <row r="120" spans="1:23" ht="4.5" customHeight="1">
      <c r="A120" s="83"/>
      <c r="B120" s="3"/>
      <c r="C120" s="2"/>
      <c r="D120" s="2"/>
      <c r="E120" s="2"/>
      <c r="F120" s="2"/>
      <c r="G120" s="2"/>
      <c r="H120" s="2"/>
      <c r="I120" s="2"/>
      <c r="J120" s="2"/>
      <c r="K120" s="3"/>
      <c r="L120" s="4"/>
      <c r="M120" s="8"/>
      <c r="N120" s="8"/>
      <c r="O120" s="8"/>
      <c r="P120" s="8"/>
      <c r="Q120" s="8"/>
      <c r="R120" s="8"/>
      <c r="S120" s="8"/>
      <c r="T120" s="8"/>
      <c r="U120" s="8"/>
      <c r="V120" s="73"/>
      <c r="W120" s="298"/>
    </row>
    <row r="121" spans="1:23" s="127" customFormat="1" ht="12.75" customHeight="1">
      <c r="A121" s="125" t="s">
        <v>142</v>
      </c>
      <c r="B121" s="85"/>
      <c r="C121" s="21" t="s">
        <v>5</v>
      </c>
      <c r="D121" s="22" t="s">
        <v>6</v>
      </c>
      <c r="E121" s="22" t="s">
        <v>7</v>
      </c>
      <c r="F121" s="22" t="s">
        <v>8</v>
      </c>
      <c r="G121" s="22" t="s">
        <v>9</v>
      </c>
      <c r="H121" s="22" t="s">
        <v>10</v>
      </c>
      <c r="I121" s="22" t="s">
        <v>11</v>
      </c>
      <c r="J121" s="22" t="s">
        <v>12</v>
      </c>
      <c r="K121" s="86" t="s">
        <v>13</v>
      </c>
      <c r="L121" s="126"/>
      <c r="M121" s="300"/>
      <c r="N121" s="300"/>
      <c r="O121" s="300"/>
      <c r="P121" s="300"/>
      <c r="Q121" s="300"/>
      <c r="R121" s="300"/>
      <c r="S121" s="300"/>
      <c r="T121" s="300"/>
      <c r="U121" s="300"/>
      <c r="V121" s="301"/>
      <c r="W121" s="302"/>
    </row>
    <row r="122" spans="1:23" ht="12.75">
      <c r="A122" s="26"/>
      <c r="B122" s="120" t="s">
        <v>187</v>
      </c>
      <c r="C122" s="108">
        <v>0.02564102564102564</v>
      </c>
      <c r="D122" s="93">
        <v>0.0375</v>
      </c>
      <c r="E122" s="93">
        <v>0</v>
      </c>
      <c r="F122" s="93">
        <v>0</v>
      </c>
      <c r="G122" s="93">
        <v>0.046511627906976744</v>
      </c>
      <c r="H122" s="93">
        <v>0</v>
      </c>
      <c r="I122" s="93">
        <v>0.18181818181818182</v>
      </c>
      <c r="J122" s="93">
        <v>0.029411764705882353</v>
      </c>
      <c r="K122" s="94">
        <v>0.03888888888888889</v>
      </c>
      <c r="L122" s="116"/>
      <c r="M122" s="120"/>
      <c r="N122" s="120"/>
      <c r="O122" s="120"/>
      <c r="P122" s="120"/>
      <c r="Q122" s="120"/>
      <c r="R122" s="120"/>
      <c r="S122" s="120"/>
      <c r="T122" s="120"/>
      <c r="U122" s="120"/>
      <c r="V122" s="8"/>
      <c r="W122" s="298"/>
    </row>
    <row r="123" spans="1:23" ht="12.75">
      <c r="A123" s="26"/>
      <c r="B123" s="120" t="s">
        <v>188</v>
      </c>
      <c r="C123" s="108">
        <v>0</v>
      </c>
      <c r="D123" s="93">
        <v>0.1</v>
      </c>
      <c r="E123" s="93">
        <v>0</v>
      </c>
      <c r="F123" s="93">
        <v>0</v>
      </c>
      <c r="G123" s="93">
        <v>0.023255813953488372</v>
      </c>
      <c r="H123" s="93">
        <v>0</v>
      </c>
      <c r="I123" s="93">
        <v>0</v>
      </c>
      <c r="J123" s="93">
        <v>0</v>
      </c>
      <c r="K123" s="94">
        <v>0.025</v>
      </c>
      <c r="L123" s="116"/>
      <c r="M123" s="120"/>
      <c r="N123" s="120"/>
      <c r="O123" s="120"/>
      <c r="P123" s="120"/>
      <c r="Q123" s="120"/>
      <c r="R123" s="120"/>
      <c r="S123" s="120"/>
      <c r="T123" s="120"/>
      <c r="U123" s="120"/>
      <c r="V123" s="8"/>
      <c r="W123" s="298"/>
    </row>
    <row r="124" spans="1:23" ht="12.75">
      <c r="A124" s="26"/>
      <c r="B124" s="120" t="s">
        <v>189</v>
      </c>
      <c r="C124" s="108">
        <v>0.01282051282051282</v>
      </c>
      <c r="D124" s="93">
        <v>0.0375</v>
      </c>
      <c r="E124" s="93">
        <v>0</v>
      </c>
      <c r="F124" s="93">
        <v>0</v>
      </c>
      <c r="G124" s="93">
        <v>0.11627906976744186</v>
      </c>
      <c r="H124" s="93">
        <v>0.125</v>
      </c>
      <c r="I124" s="93">
        <v>0.06060606060606061</v>
      </c>
      <c r="J124" s="93">
        <v>0.058823529411764705</v>
      </c>
      <c r="K124" s="94">
        <v>0.03888888888888889</v>
      </c>
      <c r="L124" s="116"/>
      <c r="M124" s="120"/>
      <c r="N124" s="120"/>
      <c r="O124" s="120"/>
      <c r="P124" s="120"/>
      <c r="Q124" s="120"/>
      <c r="R124" s="120"/>
      <c r="S124" s="120"/>
      <c r="T124" s="120"/>
      <c r="U124" s="120"/>
      <c r="V124" s="8"/>
      <c r="W124" s="298"/>
    </row>
    <row r="125" spans="1:23" ht="12.75">
      <c r="A125" s="26"/>
      <c r="B125" s="120" t="s">
        <v>190</v>
      </c>
      <c r="C125" s="108">
        <v>0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4">
        <v>0</v>
      </c>
      <c r="L125" s="116"/>
      <c r="M125" s="120"/>
      <c r="N125" s="120"/>
      <c r="O125" s="120"/>
      <c r="P125" s="120"/>
      <c r="Q125" s="120"/>
      <c r="R125" s="120"/>
      <c r="S125" s="120"/>
      <c r="T125" s="120"/>
      <c r="U125" s="120"/>
      <c r="V125" s="8"/>
      <c r="W125" s="298"/>
    </row>
    <row r="126" spans="1:23" ht="12.75">
      <c r="A126" s="26"/>
      <c r="B126" s="120" t="s">
        <v>191</v>
      </c>
      <c r="C126" s="108">
        <v>0</v>
      </c>
      <c r="D126" s="93">
        <v>0</v>
      </c>
      <c r="E126" s="93">
        <v>0</v>
      </c>
      <c r="F126" s="93">
        <v>0</v>
      </c>
      <c r="G126" s="93">
        <v>0.046511627906976744</v>
      </c>
      <c r="H126" s="93">
        <v>0</v>
      </c>
      <c r="I126" s="93">
        <v>0</v>
      </c>
      <c r="J126" s="93">
        <v>0.029411764705882353</v>
      </c>
      <c r="K126" s="94">
        <v>0.008333333333333333</v>
      </c>
      <c r="L126" s="116"/>
      <c r="M126" s="120"/>
      <c r="N126" s="120"/>
      <c r="O126" s="120"/>
      <c r="P126" s="120"/>
      <c r="Q126" s="120"/>
      <c r="R126" s="120"/>
      <c r="S126" s="120"/>
      <c r="T126" s="120"/>
      <c r="U126" s="120"/>
      <c r="V126" s="8"/>
      <c r="W126" s="298"/>
    </row>
    <row r="127" spans="1:23" ht="12.75">
      <c r="A127" s="26"/>
      <c r="B127" s="120" t="s">
        <v>192</v>
      </c>
      <c r="C127" s="108">
        <v>0</v>
      </c>
      <c r="D127" s="93">
        <v>0</v>
      </c>
      <c r="E127" s="93">
        <v>0</v>
      </c>
      <c r="F127" s="93">
        <v>0</v>
      </c>
      <c r="G127" s="93">
        <v>0.09302325581395349</v>
      </c>
      <c r="H127" s="93">
        <v>0</v>
      </c>
      <c r="I127" s="93">
        <v>0</v>
      </c>
      <c r="J127" s="93">
        <v>0</v>
      </c>
      <c r="K127" s="94">
        <v>0.011111111111111112</v>
      </c>
      <c r="L127" s="116"/>
      <c r="M127" s="120"/>
      <c r="N127" s="120"/>
      <c r="O127" s="120"/>
      <c r="P127" s="120"/>
      <c r="Q127" s="120"/>
      <c r="R127" s="120"/>
      <c r="S127" s="120"/>
      <c r="T127" s="120"/>
      <c r="U127" s="120"/>
      <c r="V127" s="8"/>
      <c r="W127" s="298"/>
    </row>
    <row r="128" spans="1:23" ht="12.75">
      <c r="A128" s="26"/>
      <c r="B128" s="120" t="s">
        <v>193</v>
      </c>
      <c r="C128" s="108">
        <v>0</v>
      </c>
      <c r="D128" s="93">
        <v>0</v>
      </c>
      <c r="E128" s="93">
        <v>0</v>
      </c>
      <c r="F128" s="93">
        <v>0</v>
      </c>
      <c r="G128" s="93">
        <v>0.046511627906976744</v>
      </c>
      <c r="H128" s="93">
        <v>0</v>
      </c>
      <c r="I128" s="93">
        <v>0</v>
      </c>
      <c r="J128" s="93">
        <v>0.029411764705882353</v>
      </c>
      <c r="K128" s="94">
        <v>0.008333333333333333</v>
      </c>
      <c r="L128" s="116"/>
      <c r="M128" s="120"/>
      <c r="N128" s="120"/>
      <c r="O128" s="120"/>
      <c r="P128" s="120"/>
      <c r="Q128" s="120"/>
      <c r="R128" s="120"/>
      <c r="S128" s="120"/>
      <c r="T128" s="120"/>
      <c r="U128" s="120"/>
      <c r="V128" s="8"/>
      <c r="W128" s="298"/>
    </row>
    <row r="129" spans="1:23" ht="12.75">
      <c r="A129" s="26"/>
      <c r="B129" s="120" t="s">
        <v>194</v>
      </c>
      <c r="C129" s="108">
        <v>0.15384615384615385</v>
      </c>
      <c r="D129" s="93">
        <v>0.025</v>
      </c>
      <c r="E129" s="93">
        <v>0.046511627906976744</v>
      </c>
      <c r="F129" s="93">
        <v>0.024390243902439025</v>
      </c>
      <c r="G129" s="93">
        <v>0.09302325581395349</v>
      </c>
      <c r="H129" s="93">
        <v>0.25</v>
      </c>
      <c r="I129" s="93">
        <v>0</v>
      </c>
      <c r="J129" s="93">
        <v>0.08823529411764706</v>
      </c>
      <c r="K129" s="94">
        <v>0.07222222222222222</v>
      </c>
      <c r="L129" s="116"/>
      <c r="M129" s="120"/>
      <c r="N129" s="120"/>
      <c r="O129" s="120"/>
      <c r="P129" s="120"/>
      <c r="Q129" s="120"/>
      <c r="R129" s="120"/>
      <c r="S129" s="120"/>
      <c r="T129" s="120"/>
      <c r="U129" s="120"/>
      <c r="V129" s="8"/>
      <c r="W129" s="298"/>
    </row>
    <row r="130" spans="1:23" ht="12.75">
      <c r="A130" s="26"/>
      <c r="B130" s="120" t="s">
        <v>195</v>
      </c>
      <c r="C130" s="108">
        <v>0.02564102564102564</v>
      </c>
      <c r="D130" s="93">
        <v>0.025</v>
      </c>
      <c r="E130" s="93">
        <v>0</v>
      </c>
      <c r="F130" s="93">
        <v>0</v>
      </c>
      <c r="G130" s="93">
        <v>0.046511627906976744</v>
      </c>
      <c r="H130" s="93">
        <v>0.125</v>
      </c>
      <c r="I130" s="93">
        <v>0.030303030303030304</v>
      </c>
      <c r="J130" s="93">
        <v>0.058823529411764705</v>
      </c>
      <c r="K130" s="94">
        <v>0.027777777777777776</v>
      </c>
      <c r="L130" s="116"/>
      <c r="M130" s="120"/>
      <c r="N130" s="120"/>
      <c r="O130" s="120"/>
      <c r="P130" s="120"/>
      <c r="Q130" s="120"/>
      <c r="R130" s="120"/>
      <c r="S130" s="120"/>
      <c r="T130" s="120"/>
      <c r="U130" s="120"/>
      <c r="V130" s="8"/>
      <c r="W130" s="298"/>
    </row>
    <row r="131" spans="1:23" ht="12.75">
      <c r="A131" s="26"/>
      <c r="B131" s="120" t="s">
        <v>196</v>
      </c>
      <c r="C131" s="108">
        <v>0.01282051282051282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0.058823529411764705</v>
      </c>
      <c r="K131" s="94">
        <v>0.008333333333333333</v>
      </c>
      <c r="L131" s="116"/>
      <c r="M131" s="120"/>
      <c r="N131" s="120"/>
      <c r="O131" s="120"/>
      <c r="P131" s="120"/>
      <c r="Q131" s="120"/>
      <c r="R131" s="120"/>
      <c r="S131" s="120"/>
      <c r="T131" s="120"/>
      <c r="U131" s="120"/>
      <c r="V131" s="8"/>
      <c r="W131" s="298"/>
    </row>
    <row r="132" spans="1:23" ht="12.75">
      <c r="A132" s="26"/>
      <c r="B132" s="120" t="s">
        <v>197</v>
      </c>
      <c r="C132" s="108">
        <v>0.01282051282051282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4">
        <v>0.002777777777777778</v>
      </c>
      <c r="L132" s="116"/>
      <c r="M132" s="120"/>
      <c r="N132" s="120"/>
      <c r="O132" s="120"/>
      <c r="P132" s="120"/>
      <c r="Q132" s="120"/>
      <c r="R132" s="120"/>
      <c r="S132" s="120"/>
      <c r="T132" s="120"/>
      <c r="U132" s="120"/>
      <c r="V132" s="8"/>
      <c r="W132" s="298"/>
    </row>
    <row r="133" spans="1:23" ht="12.75">
      <c r="A133" s="26"/>
      <c r="B133" s="120" t="s">
        <v>198</v>
      </c>
      <c r="C133" s="108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4">
        <v>0</v>
      </c>
      <c r="L133" s="116"/>
      <c r="M133" s="120"/>
      <c r="N133" s="120"/>
      <c r="O133" s="120"/>
      <c r="P133" s="120"/>
      <c r="Q133" s="120"/>
      <c r="R133" s="120"/>
      <c r="S133" s="120"/>
      <c r="T133" s="120"/>
      <c r="U133" s="120"/>
      <c r="V133" s="8"/>
      <c r="W133" s="298"/>
    </row>
    <row r="134" spans="1:23" ht="12.75">
      <c r="A134" s="26"/>
      <c r="B134" s="120" t="s">
        <v>199</v>
      </c>
      <c r="C134" s="108">
        <v>0</v>
      </c>
      <c r="D134" s="93">
        <v>0</v>
      </c>
      <c r="E134" s="93">
        <v>0</v>
      </c>
      <c r="F134" s="93">
        <v>0</v>
      </c>
      <c r="G134" s="93">
        <v>0.023255813953488372</v>
      </c>
      <c r="H134" s="93">
        <v>0</v>
      </c>
      <c r="I134" s="93">
        <v>0</v>
      </c>
      <c r="J134" s="93">
        <v>0</v>
      </c>
      <c r="K134" s="94">
        <v>0.002777777777777778</v>
      </c>
      <c r="L134" s="116"/>
      <c r="M134" s="120"/>
      <c r="N134" s="120"/>
      <c r="O134" s="120"/>
      <c r="P134" s="120"/>
      <c r="Q134" s="120"/>
      <c r="R134" s="120"/>
      <c r="S134" s="120"/>
      <c r="T134" s="120"/>
      <c r="U134" s="120"/>
      <c r="V134" s="8"/>
      <c r="W134" s="298"/>
    </row>
    <row r="135" spans="1:23" ht="12.75">
      <c r="A135" s="26"/>
      <c r="B135" s="120" t="s">
        <v>200</v>
      </c>
      <c r="C135" s="108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4">
        <v>0</v>
      </c>
      <c r="L135" s="116"/>
      <c r="M135" s="120"/>
      <c r="N135" s="120"/>
      <c r="O135" s="120"/>
      <c r="P135" s="120"/>
      <c r="Q135" s="120"/>
      <c r="R135" s="120"/>
      <c r="S135" s="120"/>
      <c r="T135" s="120"/>
      <c r="U135" s="120"/>
      <c r="V135" s="8"/>
      <c r="W135" s="298"/>
    </row>
    <row r="136" spans="1:23" ht="12.75">
      <c r="A136" s="26"/>
      <c r="B136" s="120" t="s">
        <v>201</v>
      </c>
      <c r="C136" s="108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4">
        <v>0</v>
      </c>
      <c r="L136" s="116"/>
      <c r="M136" s="120"/>
      <c r="N136" s="120"/>
      <c r="O136" s="120"/>
      <c r="P136" s="120"/>
      <c r="Q136" s="120"/>
      <c r="R136" s="120"/>
      <c r="S136" s="120"/>
      <c r="T136" s="120"/>
      <c r="U136" s="120"/>
      <c r="V136" s="8"/>
      <c r="W136" s="298"/>
    </row>
    <row r="137" spans="1:23" ht="12.75">
      <c r="A137" s="26"/>
      <c r="B137" s="120" t="s">
        <v>202</v>
      </c>
      <c r="C137" s="108">
        <v>0.01282051282051282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4">
        <v>0.002777777777777778</v>
      </c>
      <c r="L137" s="116"/>
      <c r="M137" s="120"/>
      <c r="N137" s="120"/>
      <c r="O137" s="120"/>
      <c r="P137" s="120"/>
      <c r="Q137" s="120"/>
      <c r="R137" s="120"/>
      <c r="S137" s="120"/>
      <c r="T137" s="120"/>
      <c r="U137" s="120"/>
      <c r="V137" s="8"/>
      <c r="W137" s="298"/>
    </row>
    <row r="138" spans="1:23" ht="12.75">
      <c r="A138" s="26"/>
      <c r="B138" s="120" t="s">
        <v>203</v>
      </c>
      <c r="C138" s="108">
        <v>0</v>
      </c>
      <c r="D138" s="93">
        <v>0</v>
      </c>
      <c r="E138" s="93">
        <v>0</v>
      </c>
      <c r="F138" s="93">
        <v>0</v>
      </c>
      <c r="G138" s="93">
        <v>0.023255813953488372</v>
      </c>
      <c r="H138" s="93">
        <v>0</v>
      </c>
      <c r="I138" s="93">
        <v>0</v>
      </c>
      <c r="J138" s="93">
        <v>0</v>
      </c>
      <c r="K138" s="94">
        <v>0.002777777777777778</v>
      </c>
      <c r="L138" s="154"/>
      <c r="M138" s="120"/>
      <c r="N138" s="120"/>
      <c r="O138" s="120"/>
      <c r="P138" s="120"/>
      <c r="Q138" s="120"/>
      <c r="R138" s="120"/>
      <c r="S138" s="120"/>
      <c r="T138" s="120"/>
      <c r="U138" s="120"/>
      <c r="V138" s="8"/>
      <c r="W138" s="298"/>
    </row>
    <row r="139" spans="1:23" ht="12.75">
      <c r="A139" s="26"/>
      <c r="B139" s="120" t="s">
        <v>204</v>
      </c>
      <c r="C139" s="108">
        <v>0.01282051282051282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4">
        <v>0.002777777777777778</v>
      </c>
      <c r="L139" s="154"/>
      <c r="M139" s="120"/>
      <c r="N139" s="120"/>
      <c r="O139" s="120"/>
      <c r="P139" s="120"/>
      <c r="Q139" s="120"/>
      <c r="R139" s="120"/>
      <c r="S139" s="120"/>
      <c r="T139" s="120"/>
      <c r="U139" s="120"/>
      <c r="V139" s="8"/>
      <c r="W139" s="298"/>
    </row>
    <row r="140" spans="1:23" ht="12.75">
      <c r="A140" s="26"/>
      <c r="B140" s="130" t="s">
        <v>205</v>
      </c>
      <c r="C140" s="108">
        <v>0.01282051282051282</v>
      </c>
      <c r="D140" s="93">
        <v>0.0125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4">
        <v>0.005555555555555556</v>
      </c>
      <c r="L140" s="4"/>
      <c r="M140" s="120"/>
      <c r="N140" s="120"/>
      <c r="O140" s="120"/>
      <c r="P140" s="120"/>
      <c r="Q140" s="120"/>
      <c r="R140" s="120"/>
      <c r="S140" s="120"/>
      <c r="T140" s="120"/>
      <c r="U140" s="120"/>
      <c r="V140" s="8"/>
      <c r="W140" s="298"/>
    </row>
    <row r="141" spans="1:23" ht="12.75">
      <c r="A141" s="87"/>
      <c r="B141" s="95" t="s">
        <v>106</v>
      </c>
      <c r="C141" s="102">
        <v>78</v>
      </c>
      <c r="D141" s="103">
        <v>80</v>
      </c>
      <c r="E141" s="103">
        <v>43</v>
      </c>
      <c r="F141" s="103">
        <v>41</v>
      </c>
      <c r="G141" s="103">
        <v>43</v>
      </c>
      <c r="H141" s="103">
        <v>8</v>
      </c>
      <c r="I141" s="103">
        <v>33</v>
      </c>
      <c r="J141" s="103">
        <v>34</v>
      </c>
      <c r="K141" s="95">
        <v>360</v>
      </c>
      <c r="L141" s="4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298"/>
    </row>
    <row r="142" spans="1:23" ht="12.75">
      <c r="A142" s="144" t="s">
        <v>206</v>
      </c>
      <c r="B142" s="119" t="s">
        <v>207</v>
      </c>
      <c r="C142" s="99"/>
      <c r="D142" s="100"/>
      <c r="E142" s="100"/>
      <c r="F142" s="100"/>
      <c r="G142" s="100"/>
      <c r="H142" s="100"/>
      <c r="I142" s="100"/>
      <c r="J142" s="100"/>
      <c r="K142" s="101"/>
      <c r="L142" s="4"/>
      <c r="M142" s="298"/>
      <c r="N142" s="298"/>
      <c r="O142" s="298"/>
      <c r="P142" s="298"/>
      <c r="Q142" s="298"/>
      <c r="R142" s="298"/>
      <c r="S142" s="298"/>
      <c r="T142" s="298"/>
      <c r="U142" s="298"/>
      <c r="V142" s="299"/>
      <c r="W142" s="298"/>
    </row>
    <row r="143" spans="1:23" ht="12.75">
      <c r="A143" s="26"/>
      <c r="B143" s="130" t="s">
        <v>208</v>
      </c>
      <c r="C143" s="108">
        <v>0.043478260869565216</v>
      </c>
      <c r="D143" s="93">
        <v>0</v>
      </c>
      <c r="E143" s="93">
        <v>0.02631578947368421</v>
      </c>
      <c r="F143" s="93">
        <v>0</v>
      </c>
      <c r="G143" s="93">
        <v>0.029411764705882353</v>
      </c>
      <c r="H143" s="93">
        <v>0</v>
      </c>
      <c r="I143" s="93">
        <v>0</v>
      </c>
      <c r="J143" s="93">
        <v>0.037037037037037035</v>
      </c>
      <c r="K143" s="94">
        <v>0.020833333333333332</v>
      </c>
      <c r="L143" s="4"/>
      <c r="M143" s="134"/>
      <c r="N143" s="134"/>
      <c r="O143" s="134"/>
      <c r="P143" s="134"/>
      <c r="Q143" s="134"/>
      <c r="R143" s="134"/>
      <c r="S143" s="134"/>
      <c r="T143" s="134"/>
      <c r="U143" s="134"/>
      <c r="V143" s="73"/>
      <c r="W143" s="298"/>
    </row>
    <row r="144" spans="1:23" ht="15" customHeight="1">
      <c r="A144" s="26"/>
      <c r="B144" s="130" t="s">
        <v>209</v>
      </c>
      <c r="C144" s="108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4">
        <v>0</v>
      </c>
      <c r="L144" s="4"/>
      <c r="M144" s="134"/>
      <c r="N144" s="134"/>
      <c r="O144" s="134"/>
      <c r="P144" s="134"/>
      <c r="Q144" s="134"/>
      <c r="R144" s="134"/>
      <c r="S144" s="134"/>
      <c r="T144" s="134"/>
      <c r="U144" s="134"/>
      <c r="V144" s="75"/>
      <c r="W144" s="298"/>
    </row>
    <row r="145" spans="1:23" ht="12.75">
      <c r="A145" s="26"/>
      <c r="B145" s="130" t="s">
        <v>210</v>
      </c>
      <c r="C145" s="108">
        <v>0.043478260869565216</v>
      </c>
      <c r="D145" s="93">
        <v>0</v>
      </c>
      <c r="E145" s="93">
        <v>0.05263157894736842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4">
        <v>0.017361111111111112</v>
      </c>
      <c r="L145" s="154"/>
      <c r="M145" s="303"/>
      <c r="N145" s="303"/>
      <c r="O145" s="303"/>
      <c r="P145" s="303"/>
      <c r="Q145" s="303"/>
      <c r="R145" s="303"/>
      <c r="S145" s="303"/>
      <c r="T145" s="303"/>
      <c r="U145" s="134"/>
      <c r="V145" s="299"/>
      <c r="W145" s="298"/>
    </row>
    <row r="146" spans="1:23" ht="12.75">
      <c r="A146" s="26"/>
      <c r="B146" s="130" t="s">
        <v>211</v>
      </c>
      <c r="C146" s="108">
        <v>0.028985507246376812</v>
      </c>
      <c r="D146" s="93">
        <v>0</v>
      </c>
      <c r="E146" s="93">
        <v>0.13157894736842105</v>
      </c>
      <c r="F146" s="93">
        <v>0</v>
      </c>
      <c r="G146" s="93">
        <v>0.029411764705882353</v>
      </c>
      <c r="H146" s="93">
        <v>0</v>
      </c>
      <c r="I146" s="93">
        <v>0</v>
      </c>
      <c r="J146" s="93">
        <v>0.07407407407407407</v>
      </c>
      <c r="K146" s="94">
        <v>0.034722222222222224</v>
      </c>
      <c r="M146" s="303"/>
      <c r="N146" s="303"/>
      <c r="O146" s="303"/>
      <c r="P146" s="303"/>
      <c r="Q146" s="303"/>
      <c r="R146" s="303"/>
      <c r="S146" s="303"/>
      <c r="T146" s="303"/>
      <c r="U146" s="134"/>
      <c r="V146" s="299"/>
      <c r="W146" s="298"/>
    </row>
    <row r="147" spans="1:23" ht="12.75">
      <c r="A147" s="26"/>
      <c r="B147" s="130" t="s">
        <v>212</v>
      </c>
      <c r="C147" s="108">
        <v>0.17391304347826086</v>
      </c>
      <c r="D147" s="93">
        <v>0</v>
      </c>
      <c r="E147" s="93">
        <v>0.13157894736842105</v>
      </c>
      <c r="F147" s="93">
        <v>0</v>
      </c>
      <c r="G147" s="93">
        <v>0.029411764705882353</v>
      </c>
      <c r="H147" s="93">
        <v>0</v>
      </c>
      <c r="I147" s="93">
        <v>0.13793103448275862</v>
      </c>
      <c r="J147" s="93">
        <v>0</v>
      </c>
      <c r="K147" s="94">
        <v>0.0763888888888889</v>
      </c>
      <c r="M147" s="303"/>
      <c r="N147" s="303"/>
      <c r="O147" s="303"/>
      <c r="P147" s="303"/>
      <c r="Q147" s="303"/>
      <c r="R147" s="303"/>
      <c r="S147" s="303"/>
      <c r="T147" s="303"/>
      <c r="U147" s="134"/>
      <c r="V147" s="299"/>
      <c r="W147" s="298"/>
    </row>
    <row r="148" spans="1:23" ht="12.75">
      <c r="A148" s="26"/>
      <c r="B148" s="130" t="s">
        <v>213</v>
      </c>
      <c r="C148" s="108">
        <v>0.057971014492753624</v>
      </c>
      <c r="D148" s="93">
        <v>0.01694915254237288</v>
      </c>
      <c r="E148" s="93">
        <v>0</v>
      </c>
      <c r="F148" s="93">
        <v>0</v>
      </c>
      <c r="G148" s="93">
        <v>0</v>
      </c>
      <c r="H148" s="93">
        <v>0.2</v>
      </c>
      <c r="I148" s="93">
        <v>0</v>
      </c>
      <c r="J148" s="93">
        <v>0</v>
      </c>
      <c r="K148" s="94">
        <v>0.020833333333333332</v>
      </c>
      <c r="M148" s="303"/>
      <c r="N148" s="303"/>
      <c r="O148" s="303"/>
      <c r="P148" s="303"/>
      <c r="Q148" s="303"/>
      <c r="R148" s="303"/>
      <c r="S148" s="303"/>
      <c r="T148" s="303"/>
      <c r="U148" s="134"/>
      <c r="V148" s="299"/>
      <c r="W148" s="298"/>
    </row>
    <row r="149" spans="1:23" ht="12.75">
      <c r="A149" s="26"/>
      <c r="B149" s="130" t="s">
        <v>214</v>
      </c>
      <c r="C149" s="108">
        <v>0.07246376811594203</v>
      </c>
      <c r="D149" s="93">
        <v>0.05084745762711865</v>
      </c>
      <c r="E149" s="93">
        <v>0.02631578947368421</v>
      </c>
      <c r="F149" s="93">
        <v>0</v>
      </c>
      <c r="G149" s="93">
        <v>0.029411764705882353</v>
      </c>
      <c r="H149" s="93">
        <v>0</v>
      </c>
      <c r="I149" s="93">
        <v>0.034482758620689655</v>
      </c>
      <c r="J149" s="93">
        <v>0.037037037037037035</v>
      </c>
      <c r="K149" s="94">
        <v>0.041666666666666664</v>
      </c>
      <c r="M149" s="303"/>
      <c r="N149" s="303"/>
      <c r="O149" s="303"/>
      <c r="P149" s="303"/>
      <c r="Q149" s="303"/>
      <c r="R149" s="303"/>
      <c r="S149" s="303"/>
      <c r="T149" s="303"/>
      <c r="U149" s="134"/>
      <c r="V149" s="299"/>
      <c r="W149" s="298"/>
    </row>
    <row r="150" spans="1:23" ht="12.75">
      <c r="A150" s="26"/>
      <c r="B150" s="130" t="s">
        <v>215</v>
      </c>
      <c r="C150" s="108">
        <v>0.028985507246376812</v>
      </c>
      <c r="D150" s="93">
        <v>0</v>
      </c>
      <c r="E150" s="93">
        <v>0.13157894736842105</v>
      </c>
      <c r="F150" s="93">
        <v>0</v>
      </c>
      <c r="G150" s="93">
        <v>0</v>
      </c>
      <c r="H150" s="93">
        <v>0</v>
      </c>
      <c r="I150" s="93">
        <v>0.034482758620689655</v>
      </c>
      <c r="J150" s="93">
        <v>0</v>
      </c>
      <c r="K150" s="94">
        <v>0.027777777777777776</v>
      </c>
      <c r="M150" s="303"/>
      <c r="N150" s="303"/>
      <c r="O150" s="303"/>
      <c r="P150" s="303"/>
      <c r="Q150" s="303"/>
      <c r="R150" s="303"/>
      <c r="S150" s="303"/>
      <c r="T150" s="303"/>
      <c r="U150" s="134"/>
      <c r="V150" s="299"/>
      <c r="W150" s="298"/>
    </row>
    <row r="151" spans="1:23" ht="12.75">
      <c r="A151" s="26"/>
      <c r="B151" s="130" t="s">
        <v>216</v>
      </c>
      <c r="C151" s="108">
        <v>0.014492753623188406</v>
      </c>
      <c r="D151" s="93">
        <v>0</v>
      </c>
      <c r="E151" s="93">
        <v>0</v>
      </c>
      <c r="F151" s="93">
        <v>0</v>
      </c>
      <c r="G151" s="93">
        <v>0</v>
      </c>
      <c r="H151" s="93">
        <v>0.2</v>
      </c>
      <c r="I151" s="93">
        <v>0</v>
      </c>
      <c r="J151" s="93">
        <v>0</v>
      </c>
      <c r="K151" s="94">
        <v>0.006944444444444444</v>
      </c>
      <c r="M151" s="303"/>
      <c r="N151" s="303"/>
      <c r="O151" s="303"/>
      <c r="P151" s="303"/>
      <c r="Q151" s="303"/>
      <c r="R151" s="303"/>
      <c r="S151" s="303"/>
      <c r="T151" s="303"/>
      <c r="U151" s="134"/>
      <c r="V151" s="299"/>
      <c r="W151" s="298"/>
    </row>
    <row r="152" spans="1:23" ht="12.75">
      <c r="A152" s="26"/>
      <c r="B152" s="130" t="s">
        <v>217</v>
      </c>
      <c r="C152" s="108">
        <v>0.2028985507246377</v>
      </c>
      <c r="D152" s="93">
        <v>0.03389830508474576</v>
      </c>
      <c r="E152" s="93">
        <v>0</v>
      </c>
      <c r="F152" s="93">
        <v>0</v>
      </c>
      <c r="G152" s="93">
        <v>0.029411764705882353</v>
      </c>
      <c r="H152" s="93">
        <v>0</v>
      </c>
      <c r="I152" s="93">
        <v>0.034482758620689655</v>
      </c>
      <c r="J152" s="93">
        <v>0.1111111111111111</v>
      </c>
      <c r="K152" s="94">
        <v>0.07291666666666667</v>
      </c>
      <c r="M152" s="303"/>
      <c r="N152" s="303"/>
      <c r="O152" s="303"/>
      <c r="P152" s="303"/>
      <c r="Q152" s="303"/>
      <c r="R152" s="303"/>
      <c r="S152" s="303"/>
      <c r="T152" s="303"/>
      <c r="U152" s="134"/>
      <c r="V152" s="299"/>
      <c r="W152" s="298"/>
    </row>
    <row r="153" spans="1:23" ht="12.75">
      <c r="A153" s="26"/>
      <c r="B153" s="130" t="s">
        <v>218</v>
      </c>
      <c r="C153" s="108">
        <v>0.028985507246376812</v>
      </c>
      <c r="D153" s="93">
        <v>0</v>
      </c>
      <c r="E153" s="93">
        <v>0</v>
      </c>
      <c r="F153" s="93">
        <v>0</v>
      </c>
      <c r="G153" s="93">
        <v>0.029411764705882353</v>
      </c>
      <c r="H153" s="93">
        <v>0</v>
      </c>
      <c r="I153" s="93">
        <v>0</v>
      </c>
      <c r="J153" s="93">
        <v>0</v>
      </c>
      <c r="K153" s="94">
        <v>0.010416666666666666</v>
      </c>
      <c r="M153" s="303"/>
      <c r="N153" s="303"/>
      <c r="O153" s="303"/>
      <c r="P153" s="303"/>
      <c r="Q153" s="303"/>
      <c r="R153" s="303"/>
      <c r="S153" s="303"/>
      <c r="T153" s="303"/>
      <c r="U153" s="134"/>
      <c r="V153" s="299"/>
      <c r="W153" s="298"/>
    </row>
    <row r="154" spans="1:23" ht="12.75">
      <c r="A154" s="26"/>
      <c r="B154" s="130" t="s">
        <v>219</v>
      </c>
      <c r="C154" s="108">
        <v>0.028985507246376812</v>
      </c>
      <c r="D154" s="93">
        <v>0.01694915254237288</v>
      </c>
      <c r="E154" s="93">
        <v>0.39473684210526316</v>
      </c>
      <c r="F154" s="93">
        <v>0</v>
      </c>
      <c r="G154" s="93">
        <v>0.08823529411764706</v>
      </c>
      <c r="H154" s="93">
        <v>0.2</v>
      </c>
      <c r="I154" s="93">
        <v>0.1724137931034483</v>
      </c>
      <c r="J154" s="93">
        <v>0.037037037037037035</v>
      </c>
      <c r="K154" s="94">
        <v>0.09722222222222222</v>
      </c>
      <c r="M154" s="303"/>
      <c r="N154" s="303"/>
      <c r="O154" s="303"/>
      <c r="P154" s="303"/>
      <c r="Q154" s="303"/>
      <c r="R154" s="303"/>
      <c r="S154" s="303"/>
      <c r="T154" s="303"/>
      <c r="U154" s="134"/>
      <c r="V154" s="299"/>
      <c r="W154" s="298"/>
    </row>
    <row r="155" spans="1:23" ht="12.75">
      <c r="A155" s="26"/>
      <c r="B155" s="130" t="s">
        <v>220</v>
      </c>
      <c r="C155" s="108">
        <v>0.014492753623188406</v>
      </c>
      <c r="D155" s="93">
        <v>0</v>
      </c>
      <c r="E155" s="93">
        <v>0.02631578947368421</v>
      </c>
      <c r="F155" s="93">
        <v>0</v>
      </c>
      <c r="G155" s="93">
        <v>0</v>
      </c>
      <c r="H155" s="93">
        <v>0</v>
      </c>
      <c r="I155" s="93">
        <v>0</v>
      </c>
      <c r="J155" s="93">
        <v>0.037037037037037035</v>
      </c>
      <c r="K155" s="94">
        <v>0.010416666666666666</v>
      </c>
      <c r="M155" s="303"/>
      <c r="N155" s="303"/>
      <c r="O155" s="303"/>
      <c r="P155" s="303"/>
      <c r="Q155" s="303"/>
      <c r="R155" s="303"/>
      <c r="S155" s="303"/>
      <c r="T155" s="303"/>
      <c r="U155" s="134"/>
      <c r="V155" s="299"/>
      <c r="W155" s="298"/>
    </row>
    <row r="156" spans="1:23" ht="12.75">
      <c r="A156" s="26"/>
      <c r="B156" s="130" t="s">
        <v>221</v>
      </c>
      <c r="C156" s="108">
        <v>0</v>
      </c>
      <c r="D156" s="93">
        <v>0.01694915254237288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4">
        <v>0.003472222222222222</v>
      </c>
      <c r="M156" s="303"/>
      <c r="N156" s="303"/>
      <c r="O156" s="303"/>
      <c r="P156" s="303"/>
      <c r="Q156" s="303"/>
      <c r="R156" s="303"/>
      <c r="S156" s="303"/>
      <c r="T156" s="303"/>
      <c r="U156" s="134"/>
      <c r="V156" s="299"/>
      <c r="W156" s="298"/>
    </row>
    <row r="157" spans="1:23" ht="12.75">
      <c r="A157" s="26"/>
      <c r="B157" s="130" t="s">
        <v>222</v>
      </c>
      <c r="C157" s="108">
        <v>0.057971014492753624</v>
      </c>
      <c r="D157" s="93">
        <v>0.7457627118644068</v>
      </c>
      <c r="E157" s="93">
        <v>0</v>
      </c>
      <c r="F157" s="93">
        <v>0</v>
      </c>
      <c r="G157" s="93">
        <v>0.35294117647058826</v>
      </c>
      <c r="H157" s="93">
        <v>0.2</v>
      </c>
      <c r="I157" s="93">
        <v>0.3448275862068966</v>
      </c>
      <c r="J157" s="93">
        <v>0.2962962962962963</v>
      </c>
      <c r="K157" s="94">
        <v>0.2743055555555556</v>
      </c>
      <c r="M157" s="303"/>
      <c r="N157" s="303"/>
      <c r="O157" s="303"/>
      <c r="P157" s="303"/>
      <c r="Q157" s="303"/>
      <c r="R157" s="303"/>
      <c r="S157" s="303"/>
      <c r="T157" s="303"/>
      <c r="U157" s="134"/>
      <c r="V157" s="299"/>
      <c r="W157" s="298"/>
    </row>
    <row r="158" spans="1:23" ht="12.75">
      <c r="A158" s="26"/>
      <c r="B158" s="130" t="s">
        <v>223</v>
      </c>
      <c r="C158" s="108">
        <v>0.043478260869565216</v>
      </c>
      <c r="D158" s="93">
        <v>0.11864406779661017</v>
      </c>
      <c r="E158" s="93">
        <v>0.02631578947368421</v>
      </c>
      <c r="F158" s="93">
        <v>0.8888888888888888</v>
      </c>
      <c r="G158" s="93">
        <v>0.08823529411764706</v>
      </c>
      <c r="H158" s="93">
        <v>0.2</v>
      </c>
      <c r="I158" s="93">
        <v>0.20689655172413793</v>
      </c>
      <c r="J158" s="93">
        <v>0.18518518518518517</v>
      </c>
      <c r="K158" s="94">
        <v>0.1736111111111111</v>
      </c>
      <c r="M158" s="303"/>
      <c r="N158" s="303"/>
      <c r="O158" s="303"/>
      <c r="P158" s="303"/>
      <c r="Q158" s="303"/>
      <c r="R158" s="303"/>
      <c r="S158" s="303"/>
      <c r="T158" s="303"/>
      <c r="U158" s="134"/>
      <c r="V158" s="299"/>
      <c r="W158" s="298"/>
    </row>
    <row r="159" spans="1:23" ht="12.75">
      <c r="A159" s="26"/>
      <c r="B159" s="130" t="s">
        <v>224</v>
      </c>
      <c r="C159" s="108">
        <v>0</v>
      </c>
      <c r="D159" s="93">
        <v>0</v>
      </c>
      <c r="E159" s="93">
        <v>0</v>
      </c>
      <c r="F159" s="93">
        <v>0</v>
      </c>
      <c r="G159" s="93">
        <v>0.14705882352941177</v>
      </c>
      <c r="H159" s="93">
        <v>0</v>
      </c>
      <c r="I159" s="93">
        <v>0</v>
      </c>
      <c r="J159" s="93">
        <v>0</v>
      </c>
      <c r="K159" s="94">
        <v>0.017361111111111112</v>
      </c>
      <c r="M159" s="303"/>
      <c r="N159" s="303"/>
      <c r="O159" s="303"/>
      <c r="P159" s="303"/>
      <c r="Q159" s="303"/>
      <c r="R159" s="303"/>
      <c r="S159" s="303"/>
      <c r="T159" s="303"/>
      <c r="U159" s="134"/>
      <c r="V159" s="299"/>
      <c r="W159" s="298"/>
    </row>
    <row r="160" spans="1:23" ht="12.75">
      <c r="A160" s="26"/>
      <c r="B160" s="130" t="s">
        <v>225</v>
      </c>
      <c r="C160" s="108">
        <v>0</v>
      </c>
      <c r="D160" s="93">
        <v>0</v>
      </c>
      <c r="E160" s="93">
        <v>0</v>
      </c>
      <c r="F160" s="93">
        <v>0</v>
      </c>
      <c r="G160" s="93">
        <v>0.029411764705882353</v>
      </c>
      <c r="H160" s="93">
        <v>0</v>
      </c>
      <c r="I160" s="93">
        <v>0</v>
      </c>
      <c r="J160" s="93">
        <v>0</v>
      </c>
      <c r="K160" s="94">
        <v>0.003472222222222222</v>
      </c>
      <c r="M160" s="303"/>
      <c r="N160" s="303"/>
      <c r="O160" s="303"/>
      <c r="P160" s="303"/>
      <c r="Q160" s="303"/>
      <c r="R160" s="303"/>
      <c r="S160" s="303"/>
      <c r="T160" s="303"/>
      <c r="U160" s="134"/>
      <c r="V160" s="299"/>
      <c r="W160" s="298"/>
    </row>
    <row r="161" spans="1:23" ht="12.75">
      <c r="A161" s="26"/>
      <c r="B161" s="130" t="s">
        <v>226</v>
      </c>
      <c r="C161" s="108">
        <v>0.14492753623188406</v>
      </c>
      <c r="D161" s="93">
        <v>0</v>
      </c>
      <c r="E161" s="93">
        <v>0.05263157894736842</v>
      </c>
      <c r="F161" s="93">
        <v>0.07407407407407407</v>
      </c>
      <c r="G161" s="93">
        <v>0.11764705882352941</v>
      </c>
      <c r="H161" s="93">
        <v>0</v>
      </c>
      <c r="I161" s="93">
        <v>0.034482758620689655</v>
      </c>
      <c r="J161" s="93">
        <v>0.14814814814814814</v>
      </c>
      <c r="K161" s="94">
        <v>0.0798611111111111</v>
      </c>
      <c r="M161" s="303"/>
      <c r="N161" s="303"/>
      <c r="O161" s="303"/>
      <c r="P161" s="303"/>
      <c r="Q161" s="303"/>
      <c r="R161" s="303"/>
      <c r="S161" s="303"/>
      <c r="T161" s="303"/>
      <c r="U161" s="134"/>
      <c r="V161" s="299"/>
      <c r="W161" s="298"/>
    </row>
    <row r="162" spans="1:23" ht="12.75">
      <c r="A162" s="26"/>
      <c r="B162" s="130" t="s">
        <v>227</v>
      </c>
      <c r="C162" s="108">
        <v>0.014492753623188406</v>
      </c>
      <c r="D162" s="93">
        <v>0</v>
      </c>
      <c r="E162" s="93">
        <v>0</v>
      </c>
      <c r="F162" s="93">
        <v>0.037037037037037035</v>
      </c>
      <c r="G162" s="93">
        <v>0</v>
      </c>
      <c r="H162" s="93">
        <v>0</v>
      </c>
      <c r="I162" s="93">
        <v>0</v>
      </c>
      <c r="J162" s="93">
        <v>0.037037037037037035</v>
      </c>
      <c r="K162" s="94">
        <v>0.010416666666666666</v>
      </c>
      <c r="M162" s="303"/>
      <c r="N162" s="303"/>
      <c r="O162" s="303"/>
      <c r="P162" s="303"/>
      <c r="Q162" s="303"/>
      <c r="R162" s="303"/>
      <c r="S162" s="303"/>
      <c r="T162" s="303"/>
      <c r="U162" s="134"/>
      <c r="V162" s="299"/>
      <c r="W162" s="298"/>
    </row>
    <row r="163" spans="1:23" ht="12.75">
      <c r="A163" s="87"/>
      <c r="B163" s="95" t="s">
        <v>106</v>
      </c>
      <c r="C163" s="102">
        <v>69</v>
      </c>
      <c r="D163" s="103">
        <v>59</v>
      </c>
      <c r="E163" s="103">
        <v>38</v>
      </c>
      <c r="F163" s="103">
        <v>27</v>
      </c>
      <c r="G163" s="103">
        <v>34</v>
      </c>
      <c r="H163" s="103">
        <v>5</v>
      </c>
      <c r="I163" s="103">
        <v>29</v>
      </c>
      <c r="J163" s="103">
        <v>27</v>
      </c>
      <c r="K163" s="95">
        <v>288</v>
      </c>
      <c r="M163" s="303"/>
      <c r="N163" s="303"/>
      <c r="O163" s="303"/>
      <c r="P163" s="303"/>
      <c r="Q163" s="303"/>
      <c r="R163" s="303"/>
      <c r="S163" s="303"/>
      <c r="T163" s="303"/>
      <c r="U163" s="303"/>
      <c r="V163" s="299"/>
      <c r="W163" s="298"/>
    </row>
    <row r="164" spans="1:23" ht="12.75">
      <c r="A164" s="401" t="s">
        <v>141</v>
      </c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M164" s="298"/>
      <c r="N164" s="298"/>
      <c r="O164" s="298"/>
      <c r="P164" s="298"/>
      <c r="Q164" s="298"/>
      <c r="R164" s="298"/>
      <c r="S164" s="298"/>
      <c r="T164" s="298"/>
      <c r="U164" s="298"/>
      <c r="V164" s="299"/>
      <c r="W164" s="298"/>
    </row>
    <row r="166" spans="1:2" ht="12.75">
      <c r="A166" s="400">
        <v>38091</v>
      </c>
      <c r="B166" s="400"/>
    </row>
  </sheetData>
  <mergeCells count="4">
    <mergeCell ref="A166:B166"/>
    <mergeCell ref="A58:K58"/>
    <mergeCell ref="A114:K114"/>
    <mergeCell ref="A164:K164"/>
  </mergeCells>
  <printOptions horizontalCentered="1"/>
  <pageMargins left="0.25" right="0.25" top="0.68" bottom="0.61" header="0.5" footer="0.24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64"/>
  <sheetViews>
    <sheetView tabSelected="1" workbookViewId="0" topLeftCell="A1">
      <selection activeCell="A4" sqref="A4"/>
    </sheetView>
  </sheetViews>
  <sheetFormatPr defaultColWidth="9.140625" defaultRowHeight="12.75"/>
  <cols>
    <col min="1" max="1" width="0.9921875" style="79" customWidth="1"/>
    <col min="2" max="2" width="1.28515625" style="79" customWidth="1"/>
    <col min="3" max="3" width="1.1484375" style="79" customWidth="1"/>
    <col min="4" max="4" width="0.85546875" style="79" customWidth="1"/>
    <col min="5" max="5" width="0.5625" style="79" customWidth="1"/>
    <col min="6" max="6" width="0.71875" style="79" customWidth="1"/>
    <col min="7" max="7" width="1.1484375" style="79" customWidth="1"/>
    <col min="8" max="8" width="0.85546875" style="79" customWidth="1"/>
    <col min="9" max="9" width="0.71875" style="79" customWidth="1"/>
    <col min="10" max="10" width="0.5625" style="79" customWidth="1"/>
    <col min="11" max="11" width="0.71875" style="79" customWidth="1"/>
    <col min="12" max="12" width="1.1484375" style="79" customWidth="1"/>
    <col min="13" max="13" width="0.85546875" style="79" customWidth="1"/>
    <col min="14" max="17" width="9.140625" style="79" customWidth="1"/>
    <col min="18" max="18" width="11.7109375" style="79" customWidth="1"/>
    <col min="19" max="33" width="9.140625" style="79" customWidth="1"/>
    <col min="34" max="34" width="2.8515625" style="79" customWidth="1"/>
    <col min="35" max="16384" width="9.140625" style="79" customWidth="1"/>
  </cols>
  <sheetData>
    <row r="1" spans="1:33" ht="18">
      <c r="A1" s="279" t="s">
        <v>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304"/>
      <c r="N1" s="402" t="s">
        <v>228</v>
      </c>
      <c r="O1" s="402"/>
      <c r="P1" s="402"/>
      <c r="Q1" s="402"/>
      <c r="R1" s="402"/>
      <c r="S1" s="402"/>
      <c r="T1" s="402"/>
      <c r="U1" s="402"/>
      <c r="V1" s="402"/>
      <c r="W1" s="402"/>
      <c r="X1" s="402" t="s">
        <v>228</v>
      </c>
      <c r="Y1" s="402"/>
      <c r="Z1" s="402"/>
      <c r="AA1" s="402"/>
      <c r="AB1" s="402"/>
      <c r="AC1" s="402"/>
      <c r="AD1" s="402"/>
      <c r="AE1" s="402"/>
      <c r="AF1" s="402"/>
      <c r="AG1" s="402"/>
    </row>
    <row r="2" spans="1:33" ht="18.75">
      <c r="A2" s="279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304"/>
      <c r="N2" s="403" t="s">
        <v>229</v>
      </c>
      <c r="O2" s="403"/>
      <c r="P2" s="403"/>
      <c r="Q2" s="403"/>
      <c r="R2" s="403"/>
      <c r="S2" s="403"/>
      <c r="T2" s="403"/>
      <c r="U2" s="403"/>
      <c r="V2" s="403"/>
      <c r="W2" s="403"/>
      <c r="X2" s="403" t="s">
        <v>240</v>
      </c>
      <c r="Y2" s="403"/>
      <c r="Z2" s="403"/>
      <c r="AA2" s="403"/>
      <c r="AB2" s="403"/>
      <c r="AC2" s="403"/>
      <c r="AD2" s="403"/>
      <c r="AE2" s="403"/>
      <c r="AF2" s="403"/>
      <c r="AG2" s="403"/>
    </row>
    <row r="3" spans="1:13" ht="12.75">
      <c r="A3" s="279" t="s">
        <v>97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304"/>
    </row>
    <row r="4" spans="1:13" ht="12.75">
      <c r="A4" s="305" t="s">
        <v>98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304"/>
    </row>
    <row r="5" spans="1:13" ht="4.5" customHeight="1">
      <c r="A5" s="283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304"/>
    </row>
    <row r="6" spans="1:13" ht="14.25" customHeight="1">
      <c r="A6" s="284"/>
      <c r="B6" s="285"/>
      <c r="C6" s="261" t="s">
        <v>72</v>
      </c>
      <c r="D6" s="261" t="s">
        <v>73</v>
      </c>
      <c r="E6" s="261" t="s">
        <v>74</v>
      </c>
      <c r="F6" s="261" t="s">
        <v>230</v>
      </c>
      <c r="G6" s="261" t="s">
        <v>9</v>
      </c>
      <c r="H6" s="261" t="s">
        <v>231</v>
      </c>
      <c r="I6" s="261" t="s">
        <v>232</v>
      </c>
      <c r="J6" s="261" t="s">
        <v>233</v>
      </c>
      <c r="K6" s="261"/>
      <c r="L6" s="261" t="s">
        <v>13</v>
      </c>
      <c r="M6" s="304"/>
    </row>
    <row r="7" spans="1:13" ht="12.75">
      <c r="A7" s="258"/>
      <c r="B7" s="258" t="s">
        <v>99</v>
      </c>
      <c r="C7" s="262">
        <v>87</v>
      </c>
      <c r="D7" s="262">
        <v>92</v>
      </c>
      <c r="E7" s="262">
        <v>45</v>
      </c>
      <c r="F7" s="262">
        <v>43</v>
      </c>
      <c r="G7" s="262">
        <v>50</v>
      </c>
      <c r="H7" s="262">
        <v>10</v>
      </c>
      <c r="I7" s="262">
        <v>34</v>
      </c>
      <c r="J7" s="262">
        <v>43</v>
      </c>
      <c r="K7" s="262" t="s">
        <v>69</v>
      </c>
      <c r="L7" s="262">
        <v>404</v>
      </c>
      <c r="M7" s="304"/>
    </row>
    <row r="8" spans="1:13" ht="12.75">
      <c r="A8" s="258" t="s">
        <v>100</v>
      </c>
      <c r="B8" s="258" t="s">
        <v>101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304"/>
    </row>
    <row r="9" spans="1:13" ht="12.75">
      <c r="A9" s="258"/>
      <c r="B9" s="258" t="s">
        <v>102</v>
      </c>
      <c r="C9" s="306">
        <v>0.8275862068965517</v>
      </c>
      <c r="D9" s="306">
        <v>0.8152173913043478</v>
      </c>
      <c r="E9" s="306">
        <v>0.9777777777777777</v>
      </c>
      <c r="F9" s="306">
        <v>0.7906976744186046</v>
      </c>
      <c r="G9" s="306">
        <v>0.78</v>
      </c>
      <c r="H9" s="306">
        <v>0.7</v>
      </c>
      <c r="I9" s="306">
        <v>0.9117647058823529</v>
      </c>
      <c r="J9" s="306">
        <v>0.7906976744186046</v>
      </c>
      <c r="K9" s="306" t="s">
        <v>69</v>
      </c>
      <c r="L9" s="306">
        <v>0.8316831683168316</v>
      </c>
      <c r="M9" s="304"/>
    </row>
    <row r="10" spans="1:13" ht="12.75">
      <c r="A10" s="258"/>
      <c r="B10" s="258" t="s">
        <v>103</v>
      </c>
      <c r="C10" s="306">
        <v>0.08045977011494253</v>
      </c>
      <c r="D10" s="306">
        <v>0.08695652173913043</v>
      </c>
      <c r="E10" s="306">
        <v>0</v>
      </c>
      <c r="F10" s="306">
        <v>0.16279069767441862</v>
      </c>
      <c r="G10" s="306">
        <v>0.14</v>
      </c>
      <c r="H10" s="306">
        <v>0.1</v>
      </c>
      <c r="I10" s="306">
        <v>0.08823529411764706</v>
      </c>
      <c r="J10" s="306">
        <v>0.06976744186046512</v>
      </c>
      <c r="K10" s="306" t="s">
        <v>69</v>
      </c>
      <c r="L10" s="306">
        <v>0.0891089108910891</v>
      </c>
      <c r="M10" s="304"/>
    </row>
    <row r="11" spans="1:13" ht="12.75">
      <c r="A11" s="258"/>
      <c r="B11" s="258" t="s">
        <v>104</v>
      </c>
      <c r="C11" s="306">
        <v>0.034482758620689655</v>
      </c>
      <c r="D11" s="306">
        <v>0.021739130434782608</v>
      </c>
      <c r="E11" s="306">
        <v>0.022222222222222223</v>
      </c>
      <c r="F11" s="306">
        <v>0</v>
      </c>
      <c r="G11" s="306">
        <v>0.02</v>
      </c>
      <c r="H11" s="306">
        <v>0</v>
      </c>
      <c r="I11" s="306">
        <v>0</v>
      </c>
      <c r="J11" s="306">
        <v>0.06976744186046512</v>
      </c>
      <c r="K11" s="306" t="s">
        <v>69</v>
      </c>
      <c r="L11" s="306">
        <v>0.024752475247524754</v>
      </c>
      <c r="M11" s="304"/>
    </row>
    <row r="12" spans="1:13" ht="12.75">
      <c r="A12" s="258"/>
      <c r="B12" s="258" t="s">
        <v>105</v>
      </c>
      <c r="C12" s="306">
        <v>0.05747126436781609</v>
      </c>
      <c r="D12" s="306">
        <v>0.07608695652173914</v>
      </c>
      <c r="E12" s="306">
        <v>0</v>
      </c>
      <c r="F12" s="306">
        <v>0.046511627906976744</v>
      </c>
      <c r="G12" s="306">
        <v>0.06</v>
      </c>
      <c r="H12" s="306">
        <v>0.2</v>
      </c>
      <c r="I12" s="306">
        <v>0</v>
      </c>
      <c r="J12" s="306">
        <v>0.06976744186046512</v>
      </c>
      <c r="K12" s="306" t="s">
        <v>69</v>
      </c>
      <c r="L12" s="306">
        <v>0.054455445544554455</v>
      </c>
      <c r="M12" s="304"/>
    </row>
    <row r="13" spans="1:13" ht="12.75">
      <c r="A13" s="258"/>
      <c r="B13" s="262" t="s">
        <v>106</v>
      </c>
      <c r="C13" s="307">
        <v>87</v>
      </c>
      <c r="D13" s="307">
        <v>92</v>
      </c>
      <c r="E13" s="307">
        <v>45</v>
      </c>
      <c r="F13" s="307">
        <v>43</v>
      </c>
      <c r="G13" s="307">
        <v>50</v>
      </c>
      <c r="H13" s="307">
        <v>10</v>
      </c>
      <c r="I13" s="307">
        <v>34</v>
      </c>
      <c r="J13" s="307">
        <v>43</v>
      </c>
      <c r="K13" s="307" t="s">
        <v>69</v>
      </c>
      <c r="L13" s="307">
        <v>404</v>
      </c>
      <c r="M13" s="304"/>
    </row>
    <row r="14" spans="1:13" ht="1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304"/>
    </row>
    <row r="15" spans="1:13" ht="15.75" customHeight="1">
      <c r="A15" s="258"/>
      <c r="B15" s="25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4"/>
    </row>
    <row r="16" spans="1:13" ht="12.7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304"/>
    </row>
    <row r="17" spans="1:13" ht="1.5" customHeight="1" hidden="1">
      <c r="A17" s="258"/>
      <c r="B17" s="258" t="s">
        <v>69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304"/>
    </row>
    <row r="18" spans="1:13" ht="0.75" customHeight="1">
      <c r="A18" s="258"/>
      <c r="B18" s="258" t="s">
        <v>69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304"/>
    </row>
    <row r="19" spans="1:13" ht="16.5" customHeight="1">
      <c r="A19" s="258"/>
      <c r="B19" s="258" t="s">
        <v>69</v>
      </c>
      <c r="C19" s="262">
        <v>79</v>
      </c>
      <c r="D19" s="262">
        <v>83</v>
      </c>
      <c r="E19" s="262">
        <v>44</v>
      </c>
      <c r="F19" s="262">
        <v>41</v>
      </c>
      <c r="G19" s="262">
        <v>46</v>
      </c>
      <c r="H19" s="262">
        <v>8</v>
      </c>
      <c r="I19" s="262">
        <v>34</v>
      </c>
      <c r="J19" s="262">
        <v>37</v>
      </c>
      <c r="K19" s="262" t="s">
        <v>69</v>
      </c>
      <c r="L19" s="262">
        <v>372</v>
      </c>
      <c r="M19" s="304"/>
    </row>
    <row r="20" spans="1:13" ht="12.75">
      <c r="A20" s="258" t="s">
        <v>234</v>
      </c>
      <c r="B20" s="258" t="s">
        <v>107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304"/>
    </row>
    <row r="21" spans="1:13" ht="12.75">
      <c r="A21" s="258"/>
      <c r="B21" s="258" t="s">
        <v>108</v>
      </c>
      <c r="C21" s="306">
        <v>0.3924050632911392</v>
      </c>
      <c r="D21" s="306">
        <v>0.7848101265822784</v>
      </c>
      <c r="E21" s="306">
        <v>0.23255813953488372</v>
      </c>
      <c r="F21" s="306">
        <v>0.575</v>
      </c>
      <c r="G21" s="306">
        <v>0.5</v>
      </c>
      <c r="H21" s="306">
        <v>0.6666666666666666</v>
      </c>
      <c r="I21" s="306">
        <v>0.35294117647058826</v>
      </c>
      <c r="J21" s="306">
        <v>0.5135135135135135</v>
      </c>
      <c r="K21" s="306" t="s">
        <v>69</v>
      </c>
      <c r="L21" s="306">
        <v>0.5054945054945055</v>
      </c>
      <c r="M21" s="304"/>
    </row>
    <row r="22" spans="1:13" ht="12.75">
      <c r="A22" s="258"/>
      <c r="B22" s="258" t="s">
        <v>109</v>
      </c>
      <c r="C22" s="306">
        <v>0.4177215189873418</v>
      </c>
      <c r="D22" s="306">
        <v>0.16455696202531644</v>
      </c>
      <c r="E22" s="306">
        <v>0.5348837209302325</v>
      </c>
      <c r="F22" s="306">
        <v>0.3</v>
      </c>
      <c r="G22" s="306">
        <v>0.34782608695652173</v>
      </c>
      <c r="H22" s="306">
        <v>0.3333333333333333</v>
      </c>
      <c r="I22" s="306">
        <v>0.35294117647058826</v>
      </c>
      <c r="J22" s="306">
        <v>0.40540540540540543</v>
      </c>
      <c r="K22" s="306" t="s">
        <v>69</v>
      </c>
      <c r="L22" s="306">
        <v>0.34615384615384615</v>
      </c>
      <c r="M22" s="304"/>
    </row>
    <row r="23" spans="1:13" ht="12.75">
      <c r="A23" s="258"/>
      <c r="B23" s="258" t="s">
        <v>110</v>
      </c>
      <c r="C23" s="306">
        <v>0.189873417721519</v>
      </c>
      <c r="D23" s="306">
        <v>0.05063291139240506</v>
      </c>
      <c r="E23" s="306">
        <v>0.23255813953488372</v>
      </c>
      <c r="F23" s="306">
        <v>0.125</v>
      </c>
      <c r="G23" s="306">
        <v>0.15217391304347827</v>
      </c>
      <c r="H23" s="306">
        <v>0</v>
      </c>
      <c r="I23" s="306">
        <v>0.29411764705882354</v>
      </c>
      <c r="J23" s="306">
        <v>0.08108108108108109</v>
      </c>
      <c r="K23" s="306" t="s">
        <v>69</v>
      </c>
      <c r="L23" s="306">
        <v>0.14835164835164835</v>
      </c>
      <c r="M23" s="304"/>
    </row>
    <row r="24" spans="1:13" ht="12.75">
      <c r="A24" s="258"/>
      <c r="B24" s="262" t="s">
        <v>106</v>
      </c>
      <c r="C24" s="307">
        <v>79</v>
      </c>
      <c r="D24" s="307">
        <v>79</v>
      </c>
      <c r="E24" s="307">
        <v>43</v>
      </c>
      <c r="F24" s="307">
        <v>40</v>
      </c>
      <c r="G24" s="307">
        <v>46</v>
      </c>
      <c r="H24" s="307">
        <v>6</v>
      </c>
      <c r="I24" s="307">
        <v>34</v>
      </c>
      <c r="J24" s="307">
        <v>37</v>
      </c>
      <c r="K24" s="307" t="s">
        <v>69</v>
      </c>
      <c r="L24" s="307">
        <v>364</v>
      </c>
      <c r="M24" s="304"/>
    </row>
    <row r="25" spans="1:13" ht="12.75">
      <c r="A25" s="258" t="s">
        <v>235</v>
      </c>
      <c r="B25" s="258" t="s">
        <v>111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4"/>
    </row>
    <row r="26" spans="1:13" ht="12.75">
      <c r="A26" s="258"/>
      <c r="B26" s="258" t="s">
        <v>112</v>
      </c>
      <c r="C26" s="306">
        <v>0.07792207792207792</v>
      </c>
      <c r="D26" s="306">
        <v>0.04819277108433735</v>
      </c>
      <c r="E26" s="306">
        <v>0.045454545454545456</v>
      </c>
      <c r="F26" s="306">
        <v>0.12195121951219512</v>
      </c>
      <c r="G26" s="306">
        <v>0.06521739130434782</v>
      </c>
      <c r="H26" s="306">
        <v>0.125</v>
      </c>
      <c r="I26" s="306">
        <v>0.058823529411764705</v>
      </c>
      <c r="J26" s="306">
        <v>0.08108108108108109</v>
      </c>
      <c r="K26" s="306" t="s">
        <v>69</v>
      </c>
      <c r="L26" s="306">
        <v>0.07027027027027027</v>
      </c>
      <c r="M26" s="304"/>
    </row>
    <row r="27" spans="1:13" ht="12.75">
      <c r="A27" s="258"/>
      <c r="B27" s="258" t="s">
        <v>113</v>
      </c>
      <c r="C27" s="306">
        <v>0.6753246753246753</v>
      </c>
      <c r="D27" s="306">
        <v>0.08433734939759036</v>
      </c>
      <c r="E27" s="306">
        <v>0.3181818181818182</v>
      </c>
      <c r="F27" s="306">
        <v>0.04878048780487805</v>
      </c>
      <c r="G27" s="306">
        <v>0.2391304347826087</v>
      </c>
      <c r="H27" s="306">
        <v>0.375</v>
      </c>
      <c r="I27" s="306">
        <v>0.23529411764705882</v>
      </c>
      <c r="J27" s="306">
        <v>0.1891891891891892</v>
      </c>
      <c r="K27" s="306" t="s">
        <v>69</v>
      </c>
      <c r="L27" s="306">
        <v>0.2810810810810811</v>
      </c>
      <c r="M27" s="304"/>
    </row>
    <row r="28" spans="1:13" ht="12.75">
      <c r="A28" s="258"/>
      <c r="B28" s="258" t="s">
        <v>114</v>
      </c>
      <c r="C28" s="306">
        <v>0.03896103896103896</v>
      </c>
      <c r="D28" s="306">
        <v>0.012048192771084338</v>
      </c>
      <c r="E28" s="306">
        <v>0.4090909090909091</v>
      </c>
      <c r="F28" s="306">
        <v>0</v>
      </c>
      <c r="G28" s="306">
        <v>0.043478260869565216</v>
      </c>
      <c r="H28" s="306">
        <v>0</v>
      </c>
      <c r="I28" s="306">
        <v>0.08823529411764706</v>
      </c>
      <c r="J28" s="306">
        <v>0.08108108108108109</v>
      </c>
      <c r="K28" s="306" t="s">
        <v>69</v>
      </c>
      <c r="L28" s="306">
        <v>0.08108108108108109</v>
      </c>
      <c r="M28" s="304"/>
    </row>
    <row r="29" spans="1:13" ht="12.75">
      <c r="A29" s="258"/>
      <c r="B29" s="258" t="s">
        <v>115</v>
      </c>
      <c r="C29" s="306">
        <v>0.012987012987012988</v>
      </c>
      <c r="D29" s="306">
        <v>0.024096385542168676</v>
      </c>
      <c r="E29" s="306">
        <v>0</v>
      </c>
      <c r="F29" s="306">
        <v>0</v>
      </c>
      <c r="G29" s="306">
        <v>0.06521739130434782</v>
      </c>
      <c r="H29" s="306">
        <v>0.25</v>
      </c>
      <c r="I29" s="306">
        <v>0.17647058823529413</v>
      </c>
      <c r="J29" s="306">
        <v>0.13513513513513514</v>
      </c>
      <c r="K29" s="306" t="s">
        <v>69</v>
      </c>
      <c r="L29" s="306">
        <v>0.051351351351351354</v>
      </c>
      <c r="M29" s="304"/>
    </row>
    <row r="30" spans="1:13" ht="12.75">
      <c r="A30" s="258"/>
      <c r="B30" s="258" t="s">
        <v>116</v>
      </c>
      <c r="C30" s="306">
        <v>0.05194805194805195</v>
      </c>
      <c r="D30" s="306">
        <v>0.6746987951807228</v>
      </c>
      <c r="E30" s="306">
        <v>0</v>
      </c>
      <c r="F30" s="306">
        <v>0</v>
      </c>
      <c r="G30" s="306">
        <v>0.391304347826087</v>
      </c>
      <c r="H30" s="306">
        <v>0</v>
      </c>
      <c r="I30" s="306">
        <v>0.20588235294117646</v>
      </c>
      <c r="J30" s="306">
        <v>0.13513513513513514</v>
      </c>
      <c r="K30" s="306" t="s">
        <v>69</v>
      </c>
      <c r="L30" s="306">
        <v>0.24324324324324326</v>
      </c>
      <c r="M30" s="304"/>
    </row>
    <row r="31" spans="1:13" ht="12.75">
      <c r="A31" s="258"/>
      <c r="B31" s="258" t="s">
        <v>117</v>
      </c>
      <c r="C31" s="306">
        <v>0.025974025974025976</v>
      </c>
      <c r="D31" s="306">
        <v>0.03614457831325301</v>
      </c>
      <c r="E31" s="306">
        <v>0.022727272727272728</v>
      </c>
      <c r="F31" s="306">
        <v>0.6341463414634146</v>
      </c>
      <c r="G31" s="306">
        <v>0.043478260869565216</v>
      </c>
      <c r="H31" s="306">
        <v>0.125</v>
      </c>
      <c r="I31" s="306">
        <v>0.14705882352941177</v>
      </c>
      <c r="J31" s="306">
        <v>0.10810810810810811</v>
      </c>
      <c r="K31" s="306" t="s">
        <v>69</v>
      </c>
      <c r="L31" s="306">
        <v>0.11891891891891893</v>
      </c>
      <c r="M31" s="304"/>
    </row>
    <row r="32" spans="1:13" ht="12.75">
      <c r="A32" s="258"/>
      <c r="B32" s="258" t="s">
        <v>118</v>
      </c>
      <c r="C32" s="306">
        <v>0.06493506493506493</v>
      </c>
      <c r="D32" s="306">
        <v>0.024096385542168676</v>
      </c>
      <c r="E32" s="306">
        <v>0.13636363636363635</v>
      </c>
      <c r="F32" s="306">
        <v>0.14634146341463414</v>
      </c>
      <c r="G32" s="306">
        <v>0.043478260869565216</v>
      </c>
      <c r="H32" s="306">
        <v>0</v>
      </c>
      <c r="I32" s="306">
        <v>0</v>
      </c>
      <c r="J32" s="306">
        <v>0.16216216216216217</v>
      </c>
      <c r="K32" s="306" t="s">
        <v>69</v>
      </c>
      <c r="L32" s="306">
        <v>0.07297297297297298</v>
      </c>
      <c r="M32" s="304"/>
    </row>
    <row r="33" spans="1:13" ht="12.75">
      <c r="A33" s="258"/>
      <c r="B33" s="258" t="s">
        <v>119</v>
      </c>
      <c r="C33" s="306">
        <v>0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 t="s">
        <v>69</v>
      </c>
      <c r="L33" s="306">
        <v>0</v>
      </c>
      <c r="M33" s="304"/>
    </row>
    <row r="34" spans="1:13" ht="12.75">
      <c r="A34" s="258"/>
      <c r="B34" s="258" t="s">
        <v>120</v>
      </c>
      <c r="C34" s="306">
        <v>0.03896103896103896</v>
      </c>
      <c r="D34" s="306">
        <v>0.060240963855421686</v>
      </c>
      <c r="E34" s="306">
        <v>0.022727272727272728</v>
      </c>
      <c r="F34" s="306">
        <v>0</v>
      </c>
      <c r="G34" s="306">
        <v>0.08695652173913043</v>
      </c>
      <c r="H34" s="306">
        <v>0</v>
      </c>
      <c r="I34" s="306">
        <v>0.029411764705882353</v>
      </c>
      <c r="J34" s="306">
        <v>0.08108108108108109</v>
      </c>
      <c r="K34" s="306" t="s">
        <v>69</v>
      </c>
      <c r="L34" s="306">
        <v>0.04594594594594595</v>
      </c>
      <c r="M34" s="304"/>
    </row>
    <row r="35" spans="1:13" ht="12.75">
      <c r="A35" s="258"/>
      <c r="B35" s="258" t="s">
        <v>110</v>
      </c>
      <c r="C35" s="306">
        <v>0.012987012987012988</v>
      </c>
      <c r="D35" s="306">
        <v>0.03614457831325301</v>
      </c>
      <c r="E35" s="306">
        <v>0.045454545454545456</v>
      </c>
      <c r="F35" s="306">
        <v>0.04878048780487805</v>
      </c>
      <c r="G35" s="306">
        <v>0.021739130434782608</v>
      </c>
      <c r="H35" s="306">
        <v>0.125</v>
      </c>
      <c r="I35" s="306">
        <v>0.058823529411764705</v>
      </c>
      <c r="J35" s="306">
        <v>0.02702702702702703</v>
      </c>
      <c r="K35" s="306" t="s">
        <v>69</v>
      </c>
      <c r="L35" s="306">
        <v>0.03513513513513514</v>
      </c>
      <c r="M35" s="304"/>
    </row>
    <row r="36" spans="1:13" ht="12.75">
      <c r="A36" s="258"/>
      <c r="B36" s="262" t="s">
        <v>106</v>
      </c>
      <c r="C36" s="307">
        <v>77</v>
      </c>
      <c r="D36" s="307">
        <v>83</v>
      </c>
      <c r="E36" s="307">
        <v>44</v>
      </c>
      <c r="F36" s="307">
        <v>41</v>
      </c>
      <c r="G36" s="307">
        <v>46</v>
      </c>
      <c r="H36" s="307">
        <v>8</v>
      </c>
      <c r="I36" s="307">
        <v>34</v>
      </c>
      <c r="J36" s="307">
        <v>37</v>
      </c>
      <c r="K36" s="307" t="s">
        <v>69</v>
      </c>
      <c r="L36" s="307">
        <v>370</v>
      </c>
      <c r="M36" s="304"/>
    </row>
    <row r="37" spans="1:13" ht="12.75">
      <c r="A37" s="258" t="s">
        <v>121</v>
      </c>
      <c r="B37" s="258" t="s">
        <v>122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4"/>
    </row>
    <row r="38" spans="1:13" ht="12.75">
      <c r="A38" s="258"/>
      <c r="B38" s="258" t="s">
        <v>123</v>
      </c>
      <c r="C38" s="306">
        <v>0.35443037974683544</v>
      </c>
      <c r="D38" s="306">
        <v>0.42168674698795183</v>
      </c>
      <c r="E38" s="306">
        <v>0.3181818181818182</v>
      </c>
      <c r="F38" s="306">
        <v>0.3902439024390244</v>
      </c>
      <c r="G38" s="306">
        <v>0.3695652173913043</v>
      </c>
      <c r="H38" s="306">
        <v>0.5</v>
      </c>
      <c r="I38" s="306">
        <v>0.5294117647058824</v>
      </c>
      <c r="J38" s="306">
        <v>0.43243243243243246</v>
      </c>
      <c r="K38" s="306" t="s">
        <v>69</v>
      </c>
      <c r="L38" s="306">
        <v>0.3978494623655914</v>
      </c>
      <c r="M38" s="304"/>
    </row>
    <row r="39" spans="1:13" ht="12.75">
      <c r="A39" s="258"/>
      <c r="B39" s="258" t="s">
        <v>124</v>
      </c>
      <c r="C39" s="306">
        <v>0.43037974683544306</v>
      </c>
      <c r="D39" s="306">
        <v>0.42168674698795183</v>
      </c>
      <c r="E39" s="306">
        <v>0.5</v>
      </c>
      <c r="F39" s="306">
        <v>0.4878048780487805</v>
      </c>
      <c r="G39" s="306">
        <v>0.2826086956521739</v>
      </c>
      <c r="H39" s="306">
        <v>0.25</v>
      </c>
      <c r="I39" s="306">
        <v>0.4117647058823529</v>
      </c>
      <c r="J39" s="306">
        <v>0.3783783783783784</v>
      </c>
      <c r="K39" s="306" t="s">
        <v>69</v>
      </c>
      <c r="L39" s="306">
        <v>0.41397849462365593</v>
      </c>
      <c r="M39" s="304"/>
    </row>
    <row r="40" spans="1:13" ht="12.75">
      <c r="A40" s="258"/>
      <c r="B40" s="258" t="s">
        <v>125</v>
      </c>
      <c r="C40" s="306">
        <v>0.17721518987341772</v>
      </c>
      <c r="D40" s="306">
        <v>0.12048192771084337</v>
      </c>
      <c r="E40" s="306">
        <v>0.11363636363636363</v>
      </c>
      <c r="F40" s="306">
        <v>0.0975609756097561</v>
      </c>
      <c r="G40" s="306">
        <v>0.2608695652173913</v>
      </c>
      <c r="H40" s="306">
        <v>0.125</v>
      </c>
      <c r="I40" s="306">
        <v>0.029411764705882353</v>
      </c>
      <c r="J40" s="306">
        <v>0.16216216216216217</v>
      </c>
      <c r="K40" s="306" t="s">
        <v>69</v>
      </c>
      <c r="L40" s="306">
        <v>0.1424731182795699</v>
      </c>
      <c r="M40" s="304"/>
    </row>
    <row r="41" spans="1:13" ht="12.75">
      <c r="A41" s="258"/>
      <c r="B41" s="258" t="s">
        <v>126</v>
      </c>
      <c r="C41" s="306">
        <v>0.02531645569620253</v>
      </c>
      <c r="D41" s="306">
        <v>0</v>
      </c>
      <c r="E41" s="306">
        <v>0.022727272727272728</v>
      </c>
      <c r="F41" s="306">
        <v>0.024390243902439025</v>
      </c>
      <c r="G41" s="306">
        <v>0.021739130434782608</v>
      </c>
      <c r="H41" s="306">
        <v>0</v>
      </c>
      <c r="I41" s="306">
        <v>0</v>
      </c>
      <c r="J41" s="306">
        <v>0.02702702702702703</v>
      </c>
      <c r="K41" s="306" t="s">
        <v>69</v>
      </c>
      <c r="L41" s="306">
        <v>0.016129032258064516</v>
      </c>
      <c r="M41" s="304"/>
    </row>
    <row r="42" spans="1:13" ht="12.75">
      <c r="A42" s="258"/>
      <c r="B42" s="258" t="s">
        <v>127</v>
      </c>
      <c r="C42" s="306">
        <v>0.012658227848101266</v>
      </c>
      <c r="D42" s="306">
        <v>0.012048192771084338</v>
      </c>
      <c r="E42" s="306">
        <v>0.045454545454545456</v>
      </c>
      <c r="F42" s="306">
        <v>0</v>
      </c>
      <c r="G42" s="306">
        <v>0.043478260869565216</v>
      </c>
      <c r="H42" s="306">
        <v>0.125</v>
      </c>
      <c r="I42" s="306">
        <v>0.029411764705882353</v>
      </c>
      <c r="J42" s="306">
        <v>0</v>
      </c>
      <c r="K42" s="306" t="s">
        <v>69</v>
      </c>
      <c r="L42" s="306">
        <v>0.021505376344086023</v>
      </c>
      <c r="M42" s="304"/>
    </row>
    <row r="43" spans="1:13" ht="12.75">
      <c r="A43" s="258"/>
      <c r="B43" s="258" t="s">
        <v>128</v>
      </c>
      <c r="C43" s="306">
        <v>0</v>
      </c>
      <c r="D43" s="306">
        <v>0.024096385542168676</v>
      </c>
      <c r="E43" s="306">
        <v>0</v>
      </c>
      <c r="F43" s="306">
        <v>0</v>
      </c>
      <c r="G43" s="306">
        <v>0.021739130434782608</v>
      </c>
      <c r="H43" s="306">
        <v>0</v>
      </c>
      <c r="I43" s="306">
        <v>0</v>
      </c>
      <c r="J43" s="306">
        <v>0</v>
      </c>
      <c r="K43" s="306" t="s">
        <v>69</v>
      </c>
      <c r="L43" s="306">
        <v>0.008064516129032258</v>
      </c>
      <c r="M43" s="304"/>
    </row>
    <row r="44" spans="1:13" ht="12.75">
      <c r="A44" s="258"/>
      <c r="B44" s="262" t="s">
        <v>106</v>
      </c>
      <c r="C44" s="307">
        <v>79</v>
      </c>
      <c r="D44" s="307">
        <v>83</v>
      </c>
      <c r="E44" s="307">
        <v>44</v>
      </c>
      <c r="F44" s="307">
        <v>41</v>
      </c>
      <c r="G44" s="307">
        <v>46</v>
      </c>
      <c r="H44" s="307">
        <v>8</v>
      </c>
      <c r="I44" s="307">
        <v>34</v>
      </c>
      <c r="J44" s="307">
        <v>37</v>
      </c>
      <c r="K44" s="307" t="s">
        <v>69</v>
      </c>
      <c r="L44" s="307">
        <v>372</v>
      </c>
      <c r="M44" s="304"/>
    </row>
    <row r="45" spans="1:13" ht="12.75">
      <c r="A45" s="258" t="s">
        <v>129</v>
      </c>
      <c r="B45" s="258" t="s">
        <v>130</v>
      </c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4"/>
    </row>
    <row r="46" spans="1:13" ht="12.75">
      <c r="A46" s="258"/>
      <c r="B46" s="304" t="s">
        <v>131</v>
      </c>
      <c r="C46" s="306">
        <v>0.4430379746835443</v>
      </c>
      <c r="D46" s="306">
        <v>0.7710843373493976</v>
      </c>
      <c r="E46" s="306">
        <v>0.6136363636363636</v>
      </c>
      <c r="F46" s="306">
        <v>0.8048780487804879</v>
      </c>
      <c r="G46" s="306">
        <v>0.4782608695652174</v>
      </c>
      <c r="H46" s="306">
        <v>0.25</v>
      </c>
      <c r="I46" s="306">
        <v>0.6764705882352942</v>
      </c>
      <c r="J46" s="306">
        <v>0.2972972972972973</v>
      </c>
      <c r="K46" s="306" t="s">
        <v>69</v>
      </c>
      <c r="L46" s="306">
        <v>0.5833333333333334</v>
      </c>
      <c r="M46" s="304"/>
    </row>
    <row r="47" spans="1:13" ht="12.75">
      <c r="A47" s="258"/>
      <c r="B47" s="258" t="s">
        <v>132</v>
      </c>
      <c r="C47" s="306">
        <v>0.43037974683544306</v>
      </c>
      <c r="D47" s="306">
        <v>0.10843373493975904</v>
      </c>
      <c r="E47" s="306">
        <v>0.2727272727272727</v>
      </c>
      <c r="F47" s="306">
        <v>0.1951219512195122</v>
      </c>
      <c r="G47" s="306">
        <v>0.2826086956521739</v>
      </c>
      <c r="H47" s="306">
        <v>0.25</v>
      </c>
      <c r="I47" s="306">
        <v>0.23529411764705882</v>
      </c>
      <c r="J47" s="306">
        <v>0.35135135135135137</v>
      </c>
      <c r="K47" s="306" t="s">
        <v>69</v>
      </c>
      <c r="L47" s="306">
        <v>0.2661290322580645</v>
      </c>
      <c r="M47" s="304"/>
    </row>
    <row r="48" spans="1:13" ht="12.75">
      <c r="A48" s="258"/>
      <c r="B48" s="258" t="s">
        <v>133</v>
      </c>
      <c r="C48" s="306">
        <v>0.05063291139240506</v>
      </c>
      <c r="D48" s="306">
        <v>0.024096385542168676</v>
      </c>
      <c r="E48" s="306">
        <v>0</v>
      </c>
      <c r="F48" s="306">
        <v>0</v>
      </c>
      <c r="G48" s="306">
        <v>0.043478260869565216</v>
      </c>
      <c r="H48" s="306">
        <v>0.125</v>
      </c>
      <c r="I48" s="306">
        <v>0</v>
      </c>
      <c r="J48" s="306">
        <v>0.05405405405405406</v>
      </c>
      <c r="K48" s="306" t="s">
        <v>69</v>
      </c>
      <c r="L48" s="306">
        <v>0.02956989247311828</v>
      </c>
      <c r="M48" s="304"/>
    </row>
    <row r="49" spans="1:13" ht="12.75">
      <c r="A49" s="258" t="s">
        <v>69</v>
      </c>
      <c r="B49" s="309" t="s">
        <v>134</v>
      </c>
      <c r="C49" s="306">
        <v>0.06329113924050633</v>
      </c>
      <c r="D49" s="306">
        <v>0.08433734939759036</v>
      </c>
      <c r="E49" s="306">
        <v>0.09090909090909091</v>
      </c>
      <c r="F49" s="306">
        <v>0</v>
      </c>
      <c r="G49" s="306">
        <v>0.08695652173913043</v>
      </c>
      <c r="H49" s="306">
        <v>0.125</v>
      </c>
      <c r="I49" s="306">
        <v>0.058823529411764705</v>
      </c>
      <c r="J49" s="306">
        <v>0.24324324324324326</v>
      </c>
      <c r="K49" s="306" t="s">
        <v>69</v>
      </c>
      <c r="L49" s="306">
        <v>0.08602150537634409</v>
      </c>
      <c r="M49" s="310"/>
    </row>
    <row r="50" spans="1:13" ht="12.75">
      <c r="A50" s="258"/>
      <c r="B50" s="258" t="s">
        <v>135</v>
      </c>
      <c r="C50" s="306">
        <v>0.012658227848101266</v>
      </c>
      <c r="D50" s="306">
        <v>0.012048192771084338</v>
      </c>
      <c r="E50" s="306">
        <v>0.022727272727272728</v>
      </c>
      <c r="F50" s="306">
        <v>0</v>
      </c>
      <c r="G50" s="306">
        <v>0.10869565217391304</v>
      </c>
      <c r="H50" s="306">
        <v>0.25</v>
      </c>
      <c r="I50" s="306">
        <v>0.029411764705882353</v>
      </c>
      <c r="J50" s="306">
        <v>0.05405405405405406</v>
      </c>
      <c r="K50" s="306" t="s">
        <v>69</v>
      </c>
      <c r="L50" s="306">
        <v>0.03494623655913978</v>
      </c>
      <c r="M50" s="304"/>
    </row>
    <row r="51" spans="1:13" ht="12.75">
      <c r="A51" s="258"/>
      <c r="B51" s="293" t="s">
        <v>106</v>
      </c>
      <c r="C51" s="292">
        <v>79</v>
      </c>
      <c r="D51" s="292">
        <v>83</v>
      </c>
      <c r="E51" s="292">
        <v>44</v>
      </c>
      <c r="F51" s="292">
        <v>41</v>
      </c>
      <c r="G51" s="292">
        <v>46</v>
      </c>
      <c r="H51" s="292">
        <v>8</v>
      </c>
      <c r="I51" s="292">
        <v>34</v>
      </c>
      <c r="J51" s="292">
        <v>37</v>
      </c>
      <c r="K51" s="292" t="s">
        <v>69</v>
      </c>
      <c r="L51" s="292">
        <v>372</v>
      </c>
      <c r="M51" s="309"/>
    </row>
    <row r="52" spans="1:13" ht="12.75">
      <c r="A52" s="258" t="s">
        <v>236</v>
      </c>
      <c r="B52" s="311" t="s">
        <v>136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09"/>
    </row>
    <row r="53" spans="1:13" ht="12.75">
      <c r="A53" s="258"/>
      <c r="B53" s="311" t="s">
        <v>137</v>
      </c>
      <c r="C53" s="306">
        <v>0.28205128205128205</v>
      </c>
      <c r="D53" s="306">
        <v>0.40963855421686746</v>
      </c>
      <c r="E53" s="306">
        <v>0.22727272727272727</v>
      </c>
      <c r="F53" s="306">
        <v>0.24390243902439024</v>
      </c>
      <c r="G53" s="306">
        <v>0.2</v>
      </c>
      <c r="H53" s="306">
        <v>0</v>
      </c>
      <c r="I53" s="306">
        <v>0.23529411764705882</v>
      </c>
      <c r="J53" s="306">
        <v>0.16216216216216217</v>
      </c>
      <c r="K53" s="306" t="s">
        <v>69</v>
      </c>
      <c r="L53" s="306">
        <v>0.26756756756756755</v>
      </c>
      <c r="M53" s="309"/>
    </row>
    <row r="54" spans="1:13" ht="12.75">
      <c r="A54" s="258"/>
      <c r="B54" s="311" t="s">
        <v>138</v>
      </c>
      <c r="C54" s="306">
        <v>0.2564102564102564</v>
      </c>
      <c r="D54" s="306">
        <v>0.3132530120481928</v>
      </c>
      <c r="E54" s="306">
        <v>0.4318181818181818</v>
      </c>
      <c r="F54" s="306">
        <v>0.24390243902439024</v>
      </c>
      <c r="G54" s="306">
        <v>0.24444444444444444</v>
      </c>
      <c r="H54" s="306">
        <v>0.625</v>
      </c>
      <c r="I54" s="306">
        <v>0.4117647058823529</v>
      </c>
      <c r="J54" s="306">
        <v>0.2972972972972973</v>
      </c>
      <c r="K54" s="306" t="s">
        <v>69</v>
      </c>
      <c r="L54" s="306">
        <v>0.31351351351351353</v>
      </c>
      <c r="M54" s="309"/>
    </row>
    <row r="55" spans="1:13" ht="12.75">
      <c r="A55" s="258"/>
      <c r="B55" s="311" t="s">
        <v>139</v>
      </c>
      <c r="C55" s="306">
        <v>0.44871794871794873</v>
      </c>
      <c r="D55" s="306">
        <v>0.24096385542168675</v>
      </c>
      <c r="E55" s="306">
        <v>0.3409090909090909</v>
      </c>
      <c r="F55" s="306">
        <v>0.4634146341463415</v>
      </c>
      <c r="G55" s="306">
        <v>0.5555555555555556</v>
      </c>
      <c r="H55" s="306">
        <v>0.375</v>
      </c>
      <c r="I55" s="306">
        <v>0.29411764705882354</v>
      </c>
      <c r="J55" s="306">
        <v>0.4864864864864865</v>
      </c>
      <c r="K55" s="306" t="s">
        <v>69</v>
      </c>
      <c r="L55" s="306">
        <v>0.3918918918918919</v>
      </c>
      <c r="M55" s="309"/>
    </row>
    <row r="56" spans="1:13" ht="12.75">
      <c r="A56" s="258"/>
      <c r="B56" s="311" t="s">
        <v>140</v>
      </c>
      <c r="C56" s="306">
        <v>0.01282051282051282</v>
      </c>
      <c r="D56" s="306">
        <v>0.03614457831325301</v>
      </c>
      <c r="E56" s="306">
        <v>0</v>
      </c>
      <c r="F56" s="306">
        <v>0.04878048780487805</v>
      </c>
      <c r="G56" s="306">
        <v>0</v>
      </c>
      <c r="H56" s="306">
        <v>0</v>
      </c>
      <c r="I56" s="306">
        <v>0.058823529411764705</v>
      </c>
      <c r="J56" s="306">
        <v>0.05405405405405406</v>
      </c>
      <c r="K56" s="306" t="s">
        <v>69</v>
      </c>
      <c r="L56" s="306">
        <v>0.02702702702702703</v>
      </c>
      <c r="M56" s="309"/>
    </row>
    <row r="57" spans="1:13" ht="12.75">
      <c r="A57" s="304"/>
      <c r="B57" s="293" t="s">
        <v>106</v>
      </c>
      <c r="C57" s="292">
        <v>78</v>
      </c>
      <c r="D57" s="292">
        <v>83</v>
      </c>
      <c r="E57" s="292">
        <v>44</v>
      </c>
      <c r="F57" s="292">
        <v>41</v>
      </c>
      <c r="G57" s="292">
        <v>45</v>
      </c>
      <c r="H57" s="292">
        <v>8</v>
      </c>
      <c r="I57" s="292">
        <v>34</v>
      </c>
      <c r="J57" s="292">
        <v>37</v>
      </c>
      <c r="K57" s="292" t="s">
        <v>69</v>
      </c>
      <c r="L57" s="292">
        <v>370</v>
      </c>
      <c r="M57" s="309"/>
    </row>
    <row r="58" spans="1:24" ht="12.75" customHeight="1">
      <c r="A58" s="312" t="s">
        <v>141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309"/>
      <c r="N58" s="155" t="s">
        <v>141</v>
      </c>
      <c r="X58" s="155" t="s">
        <v>141</v>
      </c>
    </row>
    <row r="59" spans="1:13" ht="12.75">
      <c r="A59" s="279" t="s">
        <v>96</v>
      </c>
      <c r="B59" s="258"/>
      <c r="C59" s="308"/>
      <c r="D59" s="308"/>
      <c r="E59" s="308"/>
      <c r="F59" s="308"/>
      <c r="G59" s="308"/>
      <c r="H59" s="308"/>
      <c r="I59" s="308"/>
      <c r="J59" s="308"/>
      <c r="K59" s="308"/>
      <c r="L59" s="258"/>
      <c r="M59" s="304"/>
    </row>
    <row r="60" spans="1:13" ht="12.75">
      <c r="A60" s="279" t="s">
        <v>1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304"/>
    </row>
    <row r="61" spans="1:13" ht="12.75">
      <c r="A61" s="279" t="s">
        <v>97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304"/>
    </row>
    <row r="62" spans="1:13" ht="12.75">
      <c r="A62" s="305" t="s">
        <v>98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304"/>
    </row>
    <row r="63" spans="1:13" ht="4.5" customHeight="1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304"/>
    </row>
    <row r="64" spans="1:13" s="127" customFormat="1" ht="12.75" customHeight="1">
      <c r="A64" s="313" t="s">
        <v>142</v>
      </c>
      <c r="B64" s="285"/>
      <c r="C64" s="261" t="s">
        <v>5</v>
      </c>
      <c r="D64" s="261" t="s">
        <v>6</v>
      </c>
      <c r="E64" s="261" t="s">
        <v>7</v>
      </c>
      <c r="F64" s="261" t="s">
        <v>8</v>
      </c>
      <c r="G64" s="261" t="s">
        <v>9</v>
      </c>
      <c r="H64" s="261" t="s">
        <v>10</v>
      </c>
      <c r="I64" s="261" t="s">
        <v>11</v>
      </c>
      <c r="J64" s="261" t="s">
        <v>12</v>
      </c>
      <c r="K64" s="261"/>
      <c r="L64" s="261" t="s">
        <v>13</v>
      </c>
      <c r="M64" s="314"/>
    </row>
    <row r="65" spans="1:13" ht="12.75">
      <c r="A65" s="258" t="s">
        <v>237</v>
      </c>
      <c r="B65" s="311" t="s">
        <v>143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1"/>
      <c r="M65" s="309"/>
    </row>
    <row r="66" spans="1:13" ht="12.75">
      <c r="A66" s="258"/>
      <c r="B66" s="311" t="s">
        <v>144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6"/>
      <c r="M66" s="309"/>
    </row>
    <row r="67" spans="1:13" ht="12.75">
      <c r="A67" s="258"/>
      <c r="B67" s="311" t="s">
        <v>145</v>
      </c>
      <c r="C67" s="306">
        <v>0.028985507246376812</v>
      </c>
      <c r="D67" s="306">
        <v>0.07042253521126761</v>
      </c>
      <c r="E67" s="306">
        <v>0</v>
      </c>
      <c r="F67" s="306">
        <v>0</v>
      </c>
      <c r="G67" s="306">
        <v>0.10526315789473684</v>
      </c>
      <c r="H67" s="306">
        <v>0.16666666666666666</v>
      </c>
      <c r="I67" s="306">
        <v>0</v>
      </c>
      <c r="J67" s="306">
        <v>0</v>
      </c>
      <c r="K67" s="306" t="s">
        <v>69</v>
      </c>
      <c r="L67" s="306">
        <v>0.0380952380952381</v>
      </c>
      <c r="M67" s="309"/>
    </row>
    <row r="68" spans="1:13" ht="12.75">
      <c r="A68" s="258"/>
      <c r="B68" s="311" t="s">
        <v>146</v>
      </c>
      <c r="C68" s="306">
        <v>0.014492753623188406</v>
      </c>
      <c r="D68" s="306">
        <v>0.09859154929577464</v>
      </c>
      <c r="E68" s="306">
        <v>0</v>
      </c>
      <c r="F68" s="306">
        <v>0.03125</v>
      </c>
      <c r="G68" s="306">
        <v>0.02631578947368421</v>
      </c>
      <c r="H68" s="306">
        <v>0</v>
      </c>
      <c r="I68" s="306">
        <v>0</v>
      </c>
      <c r="J68" s="306">
        <v>0.13333333333333333</v>
      </c>
      <c r="K68" s="306" t="s">
        <v>69</v>
      </c>
      <c r="L68" s="306">
        <v>0.044444444444444446</v>
      </c>
      <c r="M68" s="309"/>
    </row>
    <row r="69" spans="1:13" ht="12.75">
      <c r="A69" s="258"/>
      <c r="B69" s="311" t="s">
        <v>147</v>
      </c>
      <c r="C69" s="306">
        <v>0.057971014492753624</v>
      </c>
      <c r="D69" s="306">
        <v>0.22535211267605634</v>
      </c>
      <c r="E69" s="306">
        <v>0.05</v>
      </c>
      <c r="F69" s="306">
        <v>0.125</v>
      </c>
      <c r="G69" s="306">
        <v>0.18421052631578946</v>
      </c>
      <c r="H69" s="306">
        <v>0</v>
      </c>
      <c r="I69" s="306">
        <v>0.06896551724137931</v>
      </c>
      <c r="J69" s="306">
        <v>0.13333333333333333</v>
      </c>
      <c r="K69" s="306" t="s">
        <v>69</v>
      </c>
      <c r="L69" s="306">
        <v>0.12380952380952381</v>
      </c>
      <c r="M69" s="309"/>
    </row>
    <row r="70" spans="1:13" ht="12.75">
      <c r="A70" s="258"/>
      <c r="B70" s="311" t="s">
        <v>148</v>
      </c>
      <c r="C70" s="306">
        <v>0.043478260869565216</v>
      </c>
      <c r="D70" s="306">
        <v>0.1267605633802817</v>
      </c>
      <c r="E70" s="306">
        <v>0.025</v>
      </c>
      <c r="F70" s="306">
        <v>0.03125</v>
      </c>
      <c r="G70" s="306">
        <v>0.15789473684210525</v>
      </c>
      <c r="H70" s="306">
        <v>0</v>
      </c>
      <c r="I70" s="306">
        <v>0.13793103448275862</v>
      </c>
      <c r="J70" s="306">
        <v>0.1</v>
      </c>
      <c r="K70" s="306" t="s">
        <v>69</v>
      </c>
      <c r="L70" s="306">
        <v>0.08571428571428572</v>
      </c>
      <c r="M70" s="309"/>
    </row>
    <row r="71" spans="1:13" ht="12.75">
      <c r="A71" s="258"/>
      <c r="B71" s="311" t="s">
        <v>149</v>
      </c>
      <c r="C71" s="306">
        <v>0.11594202898550725</v>
      </c>
      <c r="D71" s="306">
        <v>0.23943661971830985</v>
      </c>
      <c r="E71" s="306">
        <v>0.05</v>
      </c>
      <c r="F71" s="306">
        <v>0.21875</v>
      </c>
      <c r="G71" s="306">
        <v>0.18421052631578946</v>
      </c>
      <c r="H71" s="306">
        <v>0.16666666666666666</v>
      </c>
      <c r="I71" s="306">
        <v>0.10344827586206896</v>
      </c>
      <c r="J71" s="306">
        <v>0.13333333333333333</v>
      </c>
      <c r="K71" s="306" t="s">
        <v>69</v>
      </c>
      <c r="L71" s="306">
        <v>0.15555555555555556</v>
      </c>
      <c r="M71" s="309"/>
    </row>
    <row r="72" spans="1:13" ht="12.75">
      <c r="A72" s="258"/>
      <c r="B72" s="311" t="s">
        <v>150</v>
      </c>
      <c r="C72" s="306">
        <v>0.07246376811594203</v>
      </c>
      <c r="D72" s="306">
        <v>0.15492957746478872</v>
      </c>
      <c r="E72" s="306">
        <v>0.05</v>
      </c>
      <c r="F72" s="306">
        <v>0.0625</v>
      </c>
      <c r="G72" s="306">
        <v>0.05263157894736842</v>
      </c>
      <c r="H72" s="306">
        <v>0.16666666666666666</v>
      </c>
      <c r="I72" s="306">
        <v>0.13793103448275862</v>
      </c>
      <c r="J72" s="306">
        <v>0.13333333333333333</v>
      </c>
      <c r="K72" s="306" t="s">
        <v>69</v>
      </c>
      <c r="L72" s="306">
        <v>0.09841269841269841</v>
      </c>
      <c r="M72" s="309"/>
    </row>
    <row r="73" spans="1:13" ht="12.75">
      <c r="A73" s="258"/>
      <c r="B73" s="311" t="s">
        <v>151</v>
      </c>
      <c r="C73" s="306">
        <v>0.6666666666666666</v>
      </c>
      <c r="D73" s="306">
        <v>0.08450704225352113</v>
      </c>
      <c r="E73" s="306">
        <v>0.825</v>
      </c>
      <c r="F73" s="306">
        <v>0.53125</v>
      </c>
      <c r="G73" s="306">
        <v>0.2894736842105263</v>
      </c>
      <c r="H73" s="306">
        <v>0.5</v>
      </c>
      <c r="I73" s="306">
        <v>0.5517241379310345</v>
      </c>
      <c r="J73" s="306">
        <v>0.36666666666666664</v>
      </c>
      <c r="K73" s="306" t="s">
        <v>69</v>
      </c>
      <c r="L73" s="306">
        <v>0.45396825396825397</v>
      </c>
      <c r="M73" s="309"/>
    </row>
    <row r="74" spans="1:13" ht="12.75">
      <c r="A74" s="258"/>
      <c r="B74" s="262" t="s">
        <v>106</v>
      </c>
      <c r="C74" s="262">
        <v>69</v>
      </c>
      <c r="D74" s="262">
        <v>71</v>
      </c>
      <c r="E74" s="262">
        <v>40</v>
      </c>
      <c r="F74" s="262">
        <v>32</v>
      </c>
      <c r="G74" s="262">
        <v>38</v>
      </c>
      <c r="H74" s="262">
        <v>6</v>
      </c>
      <c r="I74" s="262">
        <v>29</v>
      </c>
      <c r="J74" s="262">
        <v>30</v>
      </c>
      <c r="K74" s="262" t="s">
        <v>69</v>
      </c>
      <c r="L74" s="262">
        <v>315</v>
      </c>
      <c r="M74" s="309"/>
    </row>
    <row r="75" spans="1:13" ht="12.75">
      <c r="A75" s="258"/>
      <c r="B75" s="262" t="s">
        <v>152</v>
      </c>
      <c r="C75" s="317">
        <v>64761</v>
      </c>
      <c r="D75" s="317">
        <v>37407</v>
      </c>
      <c r="E75" s="317">
        <v>68599</v>
      </c>
      <c r="F75" s="317">
        <v>56474</v>
      </c>
      <c r="G75" s="317">
        <v>41497</v>
      </c>
      <c r="H75" s="317">
        <v>55867</v>
      </c>
      <c r="I75" s="317">
        <v>63276</v>
      </c>
      <c r="J75" s="317">
        <v>52801</v>
      </c>
      <c r="K75" s="317" t="s">
        <v>69</v>
      </c>
      <c r="L75" s="317">
        <v>51230</v>
      </c>
      <c r="M75" s="309"/>
    </row>
    <row r="76" spans="1:13" ht="18" customHeight="1">
      <c r="A76" s="258"/>
      <c r="B76" s="311" t="s">
        <v>153</v>
      </c>
      <c r="C76" s="315"/>
      <c r="D76" s="315"/>
      <c r="E76" s="315"/>
      <c r="F76" s="315"/>
      <c r="G76" s="315"/>
      <c r="H76" s="315"/>
      <c r="I76" s="315"/>
      <c r="J76" s="315"/>
      <c r="K76" s="315" t="s">
        <v>69</v>
      </c>
      <c r="L76" s="315"/>
      <c r="M76" s="309"/>
    </row>
    <row r="77" spans="1:13" ht="12.75">
      <c r="A77" s="258"/>
      <c r="B77" s="311" t="s">
        <v>154</v>
      </c>
      <c r="C77" s="306">
        <v>0.42857142857142855</v>
      </c>
      <c r="D77" s="306">
        <v>0.42857142857142855</v>
      </c>
      <c r="E77" s="306" t="s">
        <v>157</v>
      </c>
      <c r="F77" s="306">
        <v>0</v>
      </c>
      <c r="G77" s="306">
        <v>0.75</v>
      </c>
      <c r="H77" s="306">
        <v>1</v>
      </c>
      <c r="I77" s="306">
        <v>1</v>
      </c>
      <c r="J77" s="306">
        <v>0.5</v>
      </c>
      <c r="K77" s="306" t="s">
        <v>69</v>
      </c>
      <c r="L77" s="306">
        <v>0.4666666666666667</v>
      </c>
      <c r="M77" s="309"/>
    </row>
    <row r="78" spans="1:13" ht="12.75">
      <c r="A78" s="258"/>
      <c r="B78" s="311" t="s">
        <v>155</v>
      </c>
      <c r="C78" s="306">
        <v>0.14285714285714285</v>
      </c>
      <c r="D78" s="306">
        <v>0.2857142857142857</v>
      </c>
      <c r="E78" s="306" t="s">
        <v>157</v>
      </c>
      <c r="F78" s="306">
        <v>0.3333333333333333</v>
      </c>
      <c r="G78" s="306">
        <v>0.25</v>
      </c>
      <c r="H78" s="306">
        <v>0</v>
      </c>
      <c r="I78" s="306" t="s">
        <v>157</v>
      </c>
      <c r="J78" s="306">
        <v>0</v>
      </c>
      <c r="K78" s="306" t="s">
        <v>69</v>
      </c>
      <c r="L78" s="306">
        <v>0.2</v>
      </c>
      <c r="M78" s="309"/>
    </row>
    <row r="79" spans="1:13" ht="12.75">
      <c r="A79" s="258"/>
      <c r="B79" s="311" t="s">
        <v>238</v>
      </c>
      <c r="C79" s="306">
        <v>0</v>
      </c>
      <c r="D79" s="306">
        <v>0.14285714285714285</v>
      </c>
      <c r="E79" s="306" t="s">
        <v>157</v>
      </c>
      <c r="F79" s="306">
        <v>0.16666666666666666</v>
      </c>
      <c r="G79" s="306">
        <v>0</v>
      </c>
      <c r="H79" s="306">
        <v>0</v>
      </c>
      <c r="I79" s="306" t="s">
        <v>157</v>
      </c>
      <c r="J79" s="306">
        <v>0</v>
      </c>
      <c r="K79" s="306" t="s">
        <v>69</v>
      </c>
      <c r="L79" s="306">
        <v>0.06666666666666667</v>
      </c>
      <c r="M79" s="309"/>
    </row>
    <row r="80" spans="1:13" ht="12.75">
      <c r="A80" s="258"/>
      <c r="B80" s="311" t="s">
        <v>147</v>
      </c>
      <c r="C80" s="306">
        <v>0</v>
      </c>
      <c r="D80" s="306">
        <v>0</v>
      </c>
      <c r="E80" s="306" t="s">
        <v>157</v>
      </c>
      <c r="F80" s="306">
        <v>0.3333333333333333</v>
      </c>
      <c r="G80" s="306">
        <v>0</v>
      </c>
      <c r="H80" s="306">
        <v>0</v>
      </c>
      <c r="I80" s="306" t="s">
        <v>157</v>
      </c>
      <c r="J80" s="306">
        <v>0</v>
      </c>
      <c r="K80" s="306" t="s">
        <v>69</v>
      </c>
      <c r="L80" s="306">
        <v>0.06666666666666667</v>
      </c>
      <c r="M80" s="309"/>
    </row>
    <row r="81" spans="1:13" ht="12.75">
      <c r="A81" s="258"/>
      <c r="B81" s="311" t="s">
        <v>156</v>
      </c>
      <c r="C81" s="306">
        <v>0.42857142857142855</v>
      </c>
      <c r="D81" s="306">
        <v>0.14285714285714285</v>
      </c>
      <c r="E81" s="306" t="s">
        <v>157</v>
      </c>
      <c r="F81" s="306">
        <v>0.16666666666666666</v>
      </c>
      <c r="G81" s="306">
        <v>0</v>
      </c>
      <c r="H81" s="306">
        <v>0</v>
      </c>
      <c r="I81" s="306" t="s">
        <v>157</v>
      </c>
      <c r="J81" s="306">
        <v>0.5</v>
      </c>
      <c r="K81" s="306" t="s">
        <v>69</v>
      </c>
      <c r="L81" s="306">
        <v>0.2</v>
      </c>
      <c r="M81" s="309"/>
    </row>
    <row r="82" spans="1:13" ht="12.75">
      <c r="A82" s="258"/>
      <c r="B82" s="262" t="s">
        <v>106</v>
      </c>
      <c r="C82" s="262">
        <v>7</v>
      </c>
      <c r="D82" s="262">
        <v>7</v>
      </c>
      <c r="E82" s="262">
        <v>0</v>
      </c>
      <c r="F82" s="262">
        <v>6</v>
      </c>
      <c r="G82" s="262">
        <v>4</v>
      </c>
      <c r="H82" s="262">
        <v>1</v>
      </c>
      <c r="I82" s="262">
        <v>3</v>
      </c>
      <c r="J82" s="262">
        <v>2</v>
      </c>
      <c r="K82" s="262" t="s">
        <v>69</v>
      </c>
      <c r="L82" s="262">
        <v>30</v>
      </c>
      <c r="M82" s="309"/>
    </row>
    <row r="83" spans="1:13" ht="12.75">
      <c r="A83" s="258"/>
      <c r="B83" s="262" t="s">
        <v>152</v>
      </c>
      <c r="C83" s="317">
        <v>28806</v>
      </c>
      <c r="D83" s="317">
        <v>19571</v>
      </c>
      <c r="E83" s="317" t="s">
        <v>157</v>
      </c>
      <c r="F83" s="317">
        <v>28000</v>
      </c>
      <c r="G83" s="317">
        <v>14875</v>
      </c>
      <c r="H83" s="317">
        <v>12000</v>
      </c>
      <c r="I83" s="317">
        <v>11833</v>
      </c>
      <c r="J83" s="317">
        <v>22255</v>
      </c>
      <c r="K83" s="317" t="s">
        <v>69</v>
      </c>
      <c r="L83" s="317">
        <v>11677</v>
      </c>
      <c r="M83" s="309"/>
    </row>
    <row r="84" spans="1:13" ht="12.75">
      <c r="A84" s="318" t="s">
        <v>158</v>
      </c>
      <c r="B84" s="311" t="s">
        <v>159</v>
      </c>
      <c r="C84" s="319"/>
      <c r="D84" s="319"/>
      <c r="E84" s="319"/>
      <c r="F84" s="319"/>
      <c r="G84" s="317"/>
      <c r="H84" s="317"/>
      <c r="I84" s="317"/>
      <c r="J84" s="317"/>
      <c r="K84" s="317" t="s">
        <v>69</v>
      </c>
      <c r="L84" s="317"/>
      <c r="M84" s="309"/>
    </row>
    <row r="85" spans="1:13" ht="12.75">
      <c r="A85" s="258"/>
      <c r="B85" s="311" t="s">
        <v>160</v>
      </c>
      <c r="C85" s="306">
        <v>0.0759493670886076</v>
      </c>
      <c r="D85" s="306">
        <v>0.19753086419753085</v>
      </c>
      <c r="E85" s="306">
        <v>0.09090909090909091</v>
      </c>
      <c r="F85" s="306">
        <v>0.2926829268292683</v>
      </c>
      <c r="G85" s="306">
        <v>0.30434782608695654</v>
      </c>
      <c r="H85" s="306">
        <v>0.375</v>
      </c>
      <c r="I85" s="306">
        <v>0.18181818181818182</v>
      </c>
      <c r="J85" s="306">
        <v>0.24324324324324326</v>
      </c>
      <c r="K85" s="306" t="s">
        <v>69</v>
      </c>
      <c r="L85" s="306">
        <v>0.1897018970189702</v>
      </c>
      <c r="M85" s="309"/>
    </row>
    <row r="86" spans="1:13" ht="12.75">
      <c r="A86" s="258"/>
      <c r="B86" s="311" t="s">
        <v>161</v>
      </c>
      <c r="C86" s="306">
        <v>0.4430379746835443</v>
      </c>
      <c r="D86" s="306">
        <v>0.43209876543209874</v>
      </c>
      <c r="E86" s="306">
        <v>0.4318181818181818</v>
      </c>
      <c r="F86" s="306">
        <v>0.34146341463414637</v>
      </c>
      <c r="G86" s="306">
        <v>0.2391304347826087</v>
      </c>
      <c r="H86" s="306">
        <v>0.25</v>
      </c>
      <c r="I86" s="306">
        <v>0.5151515151515151</v>
      </c>
      <c r="J86" s="306">
        <v>0.16216216216216217</v>
      </c>
      <c r="K86" s="306" t="s">
        <v>69</v>
      </c>
      <c r="L86" s="306">
        <v>0.37669376693766937</v>
      </c>
      <c r="M86" s="309"/>
    </row>
    <row r="87" spans="1:13" ht="12.75">
      <c r="A87" s="258"/>
      <c r="B87" s="311" t="s">
        <v>162</v>
      </c>
      <c r="C87" s="306">
        <v>0.43037974683544306</v>
      </c>
      <c r="D87" s="306">
        <v>0.32098765432098764</v>
      </c>
      <c r="E87" s="306">
        <v>0.36363636363636365</v>
      </c>
      <c r="F87" s="306">
        <v>0.2926829268292683</v>
      </c>
      <c r="G87" s="306">
        <v>0.391304347826087</v>
      </c>
      <c r="H87" s="306">
        <v>0.25</v>
      </c>
      <c r="I87" s="306">
        <v>0.24242424242424243</v>
      </c>
      <c r="J87" s="306">
        <v>0.35135135135135137</v>
      </c>
      <c r="K87" s="306" t="s">
        <v>69</v>
      </c>
      <c r="L87" s="306">
        <v>0.34959349593495936</v>
      </c>
      <c r="M87" s="309"/>
    </row>
    <row r="88" spans="1:13" ht="12.75">
      <c r="A88" s="258"/>
      <c r="B88" s="311" t="s">
        <v>163</v>
      </c>
      <c r="C88" s="306">
        <v>0.0379746835443038</v>
      </c>
      <c r="D88" s="306">
        <v>0.037037037037037035</v>
      </c>
      <c r="E88" s="306">
        <v>0.11363636363636363</v>
      </c>
      <c r="F88" s="306">
        <v>0.024390243902439025</v>
      </c>
      <c r="G88" s="306">
        <v>0.043478260869565216</v>
      </c>
      <c r="H88" s="306">
        <v>0</v>
      </c>
      <c r="I88" s="306">
        <v>0.030303030303030304</v>
      </c>
      <c r="J88" s="306">
        <v>0.16216216216216217</v>
      </c>
      <c r="K88" s="306" t="s">
        <v>69</v>
      </c>
      <c r="L88" s="306">
        <v>0.056910569105691054</v>
      </c>
      <c r="M88" s="309"/>
    </row>
    <row r="89" spans="1:13" ht="12.75">
      <c r="A89" s="258"/>
      <c r="B89" s="311" t="s">
        <v>164</v>
      </c>
      <c r="C89" s="306">
        <v>0.012658227848101266</v>
      </c>
      <c r="D89" s="306">
        <v>0.012345679012345678</v>
      </c>
      <c r="E89" s="306">
        <v>0</v>
      </c>
      <c r="F89" s="306">
        <v>0.024390243902439025</v>
      </c>
      <c r="G89" s="306">
        <v>0</v>
      </c>
      <c r="H89" s="306">
        <v>0</v>
      </c>
      <c r="I89" s="306">
        <v>0</v>
      </c>
      <c r="J89" s="306">
        <v>0.02702702702702703</v>
      </c>
      <c r="K89" s="306" t="s">
        <v>69</v>
      </c>
      <c r="L89" s="306">
        <v>0.01084010840108401</v>
      </c>
      <c r="M89" s="309"/>
    </row>
    <row r="90" spans="1:13" ht="12.75">
      <c r="A90" s="258"/>
      <c r="B90" s="311" t="s">
        <v>165</v>
      </c>
      <c r="C90" s="306">
        <v>0</v>
      </c>
      <c r="D90" s="306">
        <v>0</v>
      </c>
      <c r="E90" s="306">
        <v>0</v>
      </c>
      <c r="F90" s="306">
        <v>0.024390243902439025</v>
      </c>
      <c r="G90" s="306">
        <v>0.021739130434782608</v>
      </c>
      <c r="H90" s="306">
        <v>0.125</v>
      </c>
      <c r="I90" s="306">
        <v>0.030303030303030304</v>
      </c>
      <c r="J90" s="306">
        <v>0.05405405405405406</v>
      </c>
      <c r="K90" s="306" t="s">
        <v>69</v>
      </c>
      <c r="L90" s="306">
        <v>0.016260162601626018</v>
      </c>
      <c r="M90" s="309"/>
    </row>
    <row r="91" spans="1:13" ht="12.75">
      <c r="A91" s="258"/>
      <c r="B91" s="262" t="s">
        <v>106</v>
      </c>
      <c r="C91" s="262">
        <v>79</v>
      </c>
      <c r="D91" s="262">
        <v>81</v>
      </c>
      <c r="E91" s="262">
        <v>44</v>
      </c>
      <c r="F91" s="262">
        <v>41</v>
      </c>
      <c r="G91" s="262">
        <v>46</v>
      </c>
      <c r="H91" s="262">
        <v>8</v>
      </c>
      <c r="I91" s="262">
        <v>33</v>
      </c>
      <c r="J91" s="262">
        <v>37</v>
      </c>
      <c r="K91" s="262" t="s">
        <v>69</v>
      </c>
      <c r="L91" s="262">
        <v>369</v>
      </c>
      <c r="M91" s="309"/>
    </row>
    <row r="92" spans="1:13" ht="12.75">
      <c r="A92" s="258" t="s">
        <v>239</v>
      </c>
      <c r="B92" s="311" t="s">
        <v>166</v>
      </c>
      <c r="C92" s="315"/>
      <c r="D92" s="315"/>
      <c r="E92" s="315"/>
      <c r="F92" s="315"/>
      <c r="G92" s="315"/>
      <c r="H92" s="315"/>
      <c r="I92" s="315"/>
      <c r="J92" s="315"/>
      <c r="K92" s="315" t="s">
        <v>69</v>
      </c>
      <c r="L92" s="315"/>
      <c r="M92" s="309"/>
    </row>
    <row r="93" spans="1:13" ht="12.75">
      <c r="A93" s="258"/>
      <c r="B93" s="311" t="s">
        <v>167</v>
      </c>
      <c r="C93" s="306">
        <v>0.3333333333333333</v>
      </c>
      <c r="D93" s="306">
        <v>0.0625</v>
      </c>
      <c r="E93" s="306">
        <v>0.11627906976744186</v>
      </c>
      <c r="F93" s="306">
        <v>0.14634146341463414</v>
      </c>
      <c r="G93" s="306">
        <v>0.09302325581395349</v>
      </c>
      <c r="H93" s="306">
        <v>0.375</v>
      </c>
      <c r="I93" s="306">
        <v>0.12121212121212122</v>
      </c>
      <c r="J93" s="306">
        <v>0.058823529411764705</v>
      </c>
      <c r="K93" s="306" t="s">
        <v>69</v>
      </c>
      <c r="L93" s="306">
        <v>0.1527777777777778</v>
      </c>
      <c r="M93" s="309"/>
    </row>
    <row r="94" spans="1:13" ht="12.75">
      <c r="A94" s="258"/>
      <c r="B94" s="311" t="s">
        <v>168</v>
      </c>
      <c r="C94" s="306">
        <v>0.0641025641025641</v>
      </c>
      <c r="D94" s="306">
        <v>0.0125</v>
      </c>
      <c r="E94" s="306">
        <v>0.023255813953488372</v>
      </c>
      <c r="F94" s="306">
        <v>0</v>
      </c>
      <c r="G94" s="306">
        <v>0.046511627906976744</v>
      </c>
      <c r="H94" s="306">
        <v>0</v>
      </c>
      <c r="I94" s="306">
        <v>0.030303030303030304</v>
      </c>
      <c r="J94" s="306">
        <v>0.058823529411764705</v>
      </c>
      <c r="K94" s="306" t="s">
        <v>69</v>
      </c>
      <c r="L94" s="306">
        <v>0.03333333333333333</v>
      </c>
      <c r="M94" s="309"/>
    </row>
    <row r="95" spans="1:13" ht="12.75">
      <c r="A95" s="258"/>
      <c r="B95" s="311" t="s">
        <v>169</v>
      </c>
      <c r="C95" s="306">
        <v>0.1794871794871795</v>
      </c>
      <c r="D95" s="306">
        <v>0.025</v>
      </c>
      <c r="E95" s="306">
        <v>0</v>
      </c>
      <c r="F95" s="306">
        <v>0</v>
      </c>
      <c r="G95" s="306">
        <v>0</v>
      </c>
      <c r="H95" s="306">
        <v>0</v>
      </c>
      <c r="I95" s="306">
        <v>0</v>
      </c>
      <c r="J95" s="306">
        <v>0</v>
      </c>
      <c r="K95" s="306" t="s">
        <v>69</v>
      </c>
      <c r="L95" s="306">
        <v>0.044444444444444446</v>
      </c>
      <c r="M95" s="309"/>
    </row>
    <row r="96" spans="1:13" ht="12.75">
      <c r="A96" s="258"/>
      <c r="B96" s="311" t="s">
        <v>170</v>
      </c>
      <c r="C96" s="306">
        <v>0.11538461538461539</v>
      </c>
      <c r="D96" s="306">
        <v>0</v>
      </c>
      <c r="E96" s="306">
        <v>0.09302325581395349</v>
      </c>
      <c r="F96" s="306">
        <v>0</v>
      </c>
      <c r="G96" s="306">
        <v>0.023255813953488372</v>
      </c>
      <c r="H96" s="306">
        <v>0.125</v>
      </c>
      <c r="I96" s="306">
        <v>0.15151515151515152</v>
      </c>
      <c r="J96" s="306">
        <v>0.058823529411764705</v>
      </c>
      <c r="K96" s="306" t="s">
        <v>69</v>
      </c>
      <c r="L96" s="306">
        <v>0.06111111111111111</v>
      </c>
      <c r="M96" s="309"/>
    </row>
    <row r="97" spans="1:13" ht="12.75">
      <c r="A97" s="258"/>
      <c r="B97" s="311" t="s">
        <v>171</v>
      </c>
      <c r="C97" s="306">
        <v>0</v>
      </c>
      <c r="D97" s="306">
        <v>0</v>
      </c>
      <c r="E97" s="306">
        <v>0</v>
      </c>
      <c r="F97" s="306">
        <v>0</v>
      </c>
      <c r="G97" s="306">
        <v>0</v>
      </c>
      <c r="H97" s="306">
        <v>0</v>
      </c>
      <c r="I97" s="306">
        <v>0.06060606060606061</v>
      </c>
      <c r="J97" s="306">
        <v>0</v>
      </c>
      <c r="K97" s="306" t="s">
        <v>69</v>
      </c>
      <c r="L97" s="306">
        <v>0.005555555555555556</v>
      </c>
      <c r="M97" s="309"/>
    </row>
    <row r="98" spans="1:13" ht="12.75">
      <c r="A98" s="258"/>
      <c r="B98" s="311" t="s">
        <v>172</v>
      </c>
      <c r="C98" s="306">
        <v>0</v>
      </c>
      <c r="D98" s="306">
        <v>0</v>
      </c>
      <c r="E98" s="306">
        <v>0</v>
      </c>
      <c r="F98" s="306">
        <v>0</v>
      </c>
      <c r="G98" s="306">
        <v>0</v>
      </c>
      <c r="H98" s="306">
        <v>0</v>
      </c>
      <c r="I98" s="306">
        <v>0</v>
      </c>
      <c r="J98" s="306">
        <v>0</v>
      </c>
      <c r="K98" s="306" t="s">
        <v>69</v>
      </c>
      <c r="L98" s="306">
        <v>0</v>
      </c>
      <c r="M98" s="309"/>
    </row>
    <row r="99" spans="1:13" ht="12.75">
      <c r="A99" s="258"/>
      <c r="B99" s="311" t="s">
        <v>173</v>
      </c>
      <c r="C99" s="306">
        <v>0.01282051282051282</v>
      </c>
      <c r="D99" s="306">
        <v>0</v>
      </c>
      <c r="E99" s="306">
        <v>0.7209302325581395</v>
      </c>
      <c r="F99" s="306">
        <v>0</v>
      </c>
      <c r="G99" s="306">
        <v>0</v>
      </c>
      <c r="H99" s="306">
        <v>0</v>
      </c>
      <c r="I99" s="306">
        <v>0</v>
      </c>
      <c r="J99" s="306">
        <v>0</v>
      </c>
      <c r="K99" s="306" t="s">
        <v>69</v>
      </c>
      <c r="L99" s="306">
        <v>0.08888888888888889</v>
      </c>
      <c r="M99" s="309"/>
    </row>
    <row r="100" spans="1:13" ht="12.75">
      <c r="A100" s="258"/>
      <c r="B100" s="311" t="s">
        <v>174</v>
      </c>
      <c r="C100" s="306">
        <v>0</v>
      </c>
      <c r="D100" s="306">
        <v>0</v>
      </c>
      <c r="E100" s="306">
        <v>0</v>
      </c>
      <c r="F100" s="306">
        <v>0</v>
      </c>
      <c r="G100" s="306">
        <v>0</v>
      </c>
      <c r="H100" s="306">
        <v>0</v>
      </c>
      <c r="I100" s="306">
        <v>0.09090909090909091</v>
      </c>
      <c r="J100" s="306">
        <v>0</v>
      </c>
      <c r="K100" s="306" t="s">
        <v>69</v>
      </c>
      <c r="L100" s="306">
        <v>0.008333333333333333</v>
      </c>
      <c r="M100" s="309"/>
    </row>
    <row r="101" spans="1:13" ht="12.75">
      <c r="A101" s="258"/>
      <c r="B101" s="311" t="s">
        <v>175</v>
      </c>
      <c r="C101" s="306">
        <v>0</v>
      </c>
      <c r="D101" s="306">
        <v>0.0125</v>
      </c>
      <c r="E101" s="306">
        <v>0</v>
      </c>
      <c r="F101" s="306">
        <v>0</v>
      </c>
      <c r="G101" s="306">
        <v>0</v>
      </c>
      <c r="H101" s="306">
        <v>0</v>
      </c>
      <c r="I101" s="306">
        <v>0</v>
      </c>
      <c r="J101" s="306">
        <v>0.11764705882352941</v>
      </c>
      <c r="K101" s="306" t="s">
        <v>69</v>
      </c>
      <c r="L101" s="306">
        <v>0.013888888888888888</v>
      </c>
      <c r="M101" s="309"/>
    </row>
    <row r="102" spans="1:13" ht="12.75">
      <c r="A102" s="258"/>
      <c r="B102" s="311" t="s">
        <v>176</v>
      </c>
      <c r="C102" s="306">
        <v>0</v>
      </c>
      <c r="D102" s="306">
        <v>0</v>
      </c>
      <c r="E102" s="306">
        <v>0</v>
      </c>
      <c r="F102" s="306">
        <v>0</v>
      </c>
      <c r="G102" s="306">
        <v>0</v>
      </c>
      <c r="H102" s="306">
        <v>0</v>
      </c>
      <c r="I102" s="306">
        <v>0.09090909090909091</v>
      </c>
      <c r="J102" s="306">
        <v>0</v>
      </c>
      <c r="K102" s="306" t="s">
        <v>69</v>
      </c>
      <c r="L102" s="306">
        <v>0.008333333333333333</v>
      </c>
      <c r="M102" s="309"/>
    </row>
    <row r="103" spans="1:13" ht="12.75">
      <c r="A103" s="258"/>
      <c r="B103" s="311" t="s">
        <v>177</v>
      </c>
      <c r="C103" s="306">
        <v>0</v>
      </c>
      <c r="D103" s="306">
        <v>0</v>
      </c>
      <c r="E103" s="306">
        <v>0</v>
      </c>
      <c r="F103" s="306">
        <v>0.7804878048780488</v>
      </c>
      <c r="G103" s="306">
        <v>0</v>
      </c>
      <c r="H103" s="306">
        <v>0</v>
      </c>
      <c r="I103" s="306">
        <v>0</v>
      </c>
      <c r="J103" s="306">
        <v>0</v>
      </c>
      <c r="K103" s="306" t="s">
        <v>69</v>
      </c>
      <c r="L103" s="306">
        <v>0.08888888888888889</v>
      </c>
      <c r="M103" s="309"/>
    </row>
    <row r="104" spans="1:13" ht="12.75">
      <c r="A104" s="258"/>
      <c r="B104" s="311" t="s">
        <v>178</v>
      </c>
      <c r="C104" s="306">
        <v>0</v>
      </c>
      <c r="D104" s="306">
        <v>0.0125</v>
      </c>
      <c r="E104" s="306">
        <v>0</v>
      </c>
      <c r="F104" s="306">
        <v>0.024390243902439025</v>
      </c>
      <c r="G104" s="306">
        <v>0.13953488372093023</v>
      </c>
      <c r="H104" s="306">
        <v>0</v>
      </c>
      <c r="I104" s="306">
        <v>0</v>
      </c>
      <c r="J104" s="306">
        <v>0.029411764705882353</v>
      </c>
      <c r="K104" s="306" t="s">
        <v>69</v>
      </c>
      <c r="L104" s="306">
        <v>0.025</v>
      </c>
      <c r="M104" s="309"/>
    </row>
    <row r="105" spans="1:13" ht="12.75">
      <c r="A105" s="258"/>
      <c r="B105" s="311" t="s">
        <v>179</v>
      </c>
      <c r="C105" s="306">
        <v>0.01282051282051282</v>
      </c>
      <c r="D105" s="306">
        <v>0</v>
      </c>
      <c r="E105" s="306">
        <v>0</v>
      </c>
      <c r="F105" s="306">
        <v>0.024390243902439025</v>
      </c>
      <c r="G105" s="306">
        <v>0</v>
      </c>
      <c r="H105" s="306">
        <v>0</v>
      </c>
      <c r="I105" s="306">
        <v>0.12121212121212122</v>
      </c>
      <c r="J105" s="306">
        <v>0.029411764705882353</v>
      </c>
      <c r="K105" s="306" t="s">
        <v>69</v>
      </c>
      <c r="L105" s="306">
        <v>0.019444444444444445</v>
      </c>
      <c r="M105" s="309"/>
    </row>
    <row r="106" spans="1:13" ht="12.75">
      <c r="A106" s="258"/>
      <c r="B106" s="311" t="s">
        <v>180</v>
      </c>
      <c r="C106" s="306">
        <v>0</v>
      </c>
      <c r="D106" s="306">
        <v>0.075</v>
      </c>
      <c r="E106" s="306">
        <v>0</v>
      </c>
      <c r="F106" s="306">
        <v>0</v>
      </c>
      <c r="G106" s="306">
        <v>0.023255813953488372</v>
      </c>
      <c r="H106" s="306">
        <v>0</v>
      </c>
      <c r="I106" s="306">
        <v>0</v>
      </c>
      <c r="J106" s="306">
        <v>0.20588235294117646</v>
      </c>
      <c r="K106" s="306" t="s">
        <v>69</v>
      </c>
      <c r="L106" s="306">
        <v>0.03888888888888889</v>
      </c>
      <c r="M106" s="309"/>
    </row>
    <row r="107" spans="1:13" ht="12.75">
      <c r="A107" s="258"/>
      <c r="B107" s="311" t="s">
        <v>181</v>
      </c>
      <c r="C107" s="306">
        <v>0</v>
      </c>
      <c r="D107" s="306">
        <v>0</v>
      </c>
      <c r="E107" s="306">
        <v>0</v>
      </c>
      <c r="F107" s="306">
        <v>0</v>
      </c>
      <c r="G107" s="306">
        <v>0.023255813953488372</v>
      </c>
      <c r="H107" s="306">
        <v>0</v>
      </c>
      <c r="I107" s="306">
        <v>0.030303030303030304</v>
      </c>
      <c r="J107" s="306">
        <v>0.058823529411764705</v>
      </c>
      <c r="K107" s="306" t="s">
        <v>69</v>
      </c>
      <c r="L107" s="306">
        <v>0.011111111111111112</v>
      </c>
      <c r="M107" s="309"/>
    </row>
    <row r="108" spans="1:13" ht="12.75">
      <c r="A108" s="258"/>
      <c r="B108" s="311" t="s">
        <v>182</v>
      </c>
      <c r="C108" s="306">
        <v>0</v>
      </c>
      <c r="D108" s="306">
        <v>0</v>
      </c>
      <c r="E108" s="306">
        <v>0</v>
      </c>
      <c r="F108" s="306">
        <v>0</v>
      </c>
      <c r="G108" s="306">
        <v>0</v>
      </c>
      <c r="H108" s="306">
        <v>0</v>
      </c>
      <c r="I108" s="306">
        <v>0.030303030303030304</v>
      </c>
      <c r="J108" s="306">
        <v>0.029411764705882353</v>
      </c>
      <c r="K108" s="306" t="s">
        <v>69</v>
      </c>
      <c r="L108" s="306">
        <v>0.005555555555555556</v>
      </c>
      <c r="M108" s="309"/>
    </row>
    <row r="109" spans="1:13" ht="12.75">
      <c r="A109" s="258"/>
      <c r="B109" s="311" t="s">
        <v>183</v>
      </c>
      <c r="C109" s="306">
        <v>0</v>
      </c>
      <c r="D109" s="306">
        <v>0.075</v>
      </c>
      <c r="E109" s="306">
        <v>0</v>
      </c>
      <c r="F109" s="306">
        <v>0</v>
      </c>
      <c r="G109" s="306">
        <v>0.023255813953488372</v>
      </c>
      <c r="H109" s="306">
        <v>0</v>
      </c>
      <c r="I109" s="306">
        <v>0</v>
      </c>
      <c r="J109" s="306">
        <v>0</v>
      </c>
      <c r="K109" s="306" t="s">
        <v>69</v>
      </c>
      <c r="L109" s="306">
        <v>0.019444444444444445</v>
      </c>
      <c r="M109" s="309"/>
    </row>
    <row r="110" spans="1:13" ht="12.75">
      <c r="A110" s="258"/>
      <c r="B110" s="311" t="s">
        <v>184</v>
      </c>
      <c r="C110" s="306">
        <v>0</v>
      </c>
      <c r="D110" s="306">
        <v>0.35</v>
      </c>
      <c r="E110" s="306">
        <v>0</v>
      </c>
      <c r="F110" s="306">
        <v>0</v>
      </c>
      <c r="G110" s="306">
        <v>0.046511627906976744</v>
      </c>
      <c r="H110" s="306">
        <v>0</v>
      </c>
      <c r="I110" s="306">
        <v>0</v>
      </c>
      <c r="J110" s="306">
        <v>0</v>
      </c>
      <c r="K110" s="306" t="s">
        <v>69</v>
      </c>
      <c r="L110" s="306">
        <v>0.08333333333333333</v>
      </c>
      <c r="M110" s="309"/>
    </row>
    <row r="111" spans="1:13" ht="12.75">
      <c r="A111" s="258"/>
      <c r="B111" s="311" t="s">
        <v>185</v>
      </c>
      <c r="C111" s="306">
        <v>0</v>
      </c>
      <c r="D111" s="306">
        <v>0.1375</v>
      </c>
      <c r="E111" s="306">
        <v>0</v>
      </c>
      <c r="F111" s="306">
        <v>0</v>
      </c>
      <c r="G111" s="306">
        <v>0.023255813953488372</v>
      </c>
      <c r="H111" s="306">
        <v>0</v>
      </c>
      <c r="I111" s="306">
        <v>0</v>
      </c>
      <c r="J111" s="306">
        <v>0</v>
      </c>
      <c r="K111" s="306" t="s">
        <v>69</v>
      </c>
      <c r="L111" s="306">
        <v>0.03333333333333333</v>
      </c>
      <c r="M111" s="309"/>
    </row>
    <row r="112" spans="1:13" ht="12.75">
      <c r="A112" s="258"/>
      <c r="B112" s="320" t="s">
        <v>186</v>
      </c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9"/>
    </row>
    <row r="113" spans="1:13" ht="12.75" customHeight="1">
      <c r="A113" s="312" t="s">
        <v>141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309"/>
    </row>
    <row r="114" spans="1:13" ht="12.75">
      <c r="A114" s="279" t="s">
        <v>96</v>
      </c>
      <c r="B114" s="258"/>
      <c r="C114" s="308"/>
      <c r="D114" s="308"/>
      <c r="E114" s="308"/>
      <c r="F114" s="308"/>
      <c r="G114" s="308"/>
      <c r="H114" s="308"/>
      <c r="I114" s="308"/>
      <c r="J114" s="308"/>
      <c r="K114" s="308"/>
      <c r="L114" s="258"/>
      <c r="M114" s="304"/>
    </row>
    <row r="115" spans="1:13" ht="12.75">
      <c r="A115" s="279" t="s">
        <v>1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304"/>
    </row>
    <row r="116" spans="1:13" ht="12.75">
      <c r="A116" s="279" t="s">
        <v>97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304"/>
    </row>
    <row r="117" spans="1:13" ht="12.75">
      <c r="A117" s="305" t="s">
        <v>98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304"/>
    </row>
    <row r="118" spans="1:13" ht="4.5" customHeight="1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304"/>
    </row>
    <row r="119" spans="1:13" s="127" customFormat="1" ht="12.75" customHeight="1">
      <c r="A119" s="313" t="s">
        <v>142</v>
      </c>
      <c r="B119" s="285"/>
      <c r="C119" s="261" t="s">
        <v>5</v>
      </c>
      <c r="D119" s="261" t="s">
        <v>6</v>
      </c>
      <c r="E119" s="261" t="s">
        <v>7</v>
      </c>
      <c r="F119" s="261" t="s">
        <v>8</v>
      </c>
      <c r="G119" s="261" t="s">
        <v>9</v>
      </c>
      <c r="H119" s="261" t="s">
        <v>10</v>
      </c>
      <c r="I119" s="261" t="s">
        <v>11</v>
      </c>
      <c r="J119" s="261" t="s">
        <v>12</v>
      </c>
      <c r="K119" s="261"/>
      <c r="L119" s="261" t="s">
        <v>13</v>
      </c>
      <c r="M119" s="314"/>
    </row>
    <row r="120" spans="1:13" ht="12.75">
      <c r="A120" s="258"/>
      <c r="B120" s="311" t="s">
        <v>187</v>
      </c>
      <c r="C120" s="306">
        <v>0.02564102564102564</v>
      </c>
      <c r="D120" s="306">
        <v>0.0375</v>
      </c>
      <c r="E120" s="306">
        <v>0</v>
      </c>
      <c r="F120" s="306">
        <v>0</v>
      </c>
      <c r="G120" s="306">
        <v>0.046511627906976744</v>
      </c>
      <c r="H120" s="306">
        <v>0</v>
      </c>
      <c r="I120" s="306">
        <v>0.18181818181818182</v>
      </c>
      <c r="J120" s="306">
        <v>0.029411764705882353</v>
      </c>
      <c r="K120" s="306" t="s">
        <v>69</v>
      </c>
      <c r="L120" s="306">
        <v>0.03888888888888889</v>
      </c>
      <c r="M120" s="309"/>
    </row>
    <row r="121" spans="1:13" ht="12.75">
      <c r="A121" s="258"/>
      <c r="B121" s="311" t="s">
        <v>188</v>
      </c>
      <c r="C121" s="306">
        <v>0</v>
      </c>
      <c r="D121" s="306">
        <v>0.1</v>
      </c>
      <c r="E121" s="306">
        <v>0</v>
      </c>
      <c r="F121" s="306">
        <v>0</v>
      </c>
      <c r="G121" s="306">
        <v>0.023255813953488372</v>
      </c>
      <c r="H121" s="306">
        <v>0</v>
      </c>
      <c r="I121" s="306">
        <v>0</v>
      </c>
      <c r="J121" s="306">
        <v>0</v>
      </c>
      <c r="K121" s="306" t="s">
        <v>69</v>
      </c>
      <c r="L121" s="306">
        <v>0.025</v>
      </c>
      <c r="M121" s="309"/>
    </row>
    <row r="122" spans="1:13" ht="12.75">
      <c r="A122" s="258"/>
      <c r="B122" s="311" t="s">
        <v>189</v>
      </c>
      <c r="C122" s="306">
        <v>0.01282051282051282</v>
      </c>
      <c r="D122" s="306">
        <v>0.0375</v>
      </c>
      <c r="E122" s="306">
        <v>0</v>
      </c>
      <c r="F122" s="306">
        <v>0</v>
      </c>
      <c r="G122" s="306">
        <v>0.11627906976744186</v>
      </c>
      <c r="H122" s="306">
        <v>0.125</v>
      </c>
      <c r="I122" s="306">
        <v>0.06060606060606061</v>
      </c>
      <c r="J122" s="306">
        <v>0.058823529411764705</v>
      </c>
      <c r="K122" s="306" t="s">
        <v>69</v>
      </c>
      <c r="L122" s="306">
        <v>0.03888888888888889</v>
      </c>
      <c r="M122" s="309"/>
    </row>
    <row r="123" spans="1:13" ht="12.75">
      <c r="A123" s="258"/>
      <c r="B123" s="311" t="s">
        <v>190</v>
      </c>
      <c r="C123" s="306">
        <v>0</v>
      </c>
      <c r="D123" s="306">
        <v>0</v>
      </c>
      <c r="E123" s="306">
        <v>0</v>
      </c>
      <c r="F123" s="306">
        <v>0</v>
      </c>
      <c r="G123" s="306">
        <v>0</v>
      </c>
      <c r="H123" s="306">
        <v>0</v>
      </c>
      <c r="I123" s="306">
        <v>0</v>
      </c>
      <c r="J123" s="306">
        <v>0</v>
      </c>
      <c r="K123" s="306" t="s">
        <v>69</v>
      </c>
      <c r="L123" s="306">
        <v>0</v>
      </c>
      <c r="M123" s="309"/>
    </row>
    <row r="124" spans="1:13" ht="12.75">
      <c r="A124" s="258"/>
      <c r="B124" s="311" t="s">
        <v>191</v>
      </c>
      <c r="C124" s="306">
        <v>0</v>
      </c>
      <c r="D124" s="306">
        <v>0</v>
      </c>
      <c r="E124" s="306">
        <v>0</v>
      </c>
      <c r="F124" s="306">
        <v>0</v>
      </c>
      <c r="G124" s="306">
        <v>0.046511627906976744</v>
      </c>
      <c r="H124" s="306">
        <v>0</v>
      </c>
      <c r="I124" s="306">
        <v>0</v>
      </c>
      <c r="J124" s="306">
        <v>0.029411764705882353</v>
      </c>
      <c r="K124" s="306" t="s">
        <v>69</v>
      </c>
      <c r="L124" s="306">
        <v>0.008333333333333333</v>
      </c>
      <c r="M124" s="309"/>
    </row>
    <row r="125" spans="1:13" ht="12.75">
      <c r="A125" s="258"/>
      <c r="B125" s="311" t="s">
        <v>192</v>
      </c>
      <c r="C125" s="306">
        <v>0</v>
      </c>
      <c r="D125" s="306">
        <v>0</v>
      </c>
      <c r="E125" s="306">
        <v>0</v>
      </c>
      <c r="F125" s="306">
        <v>0</v>
      </c>
      <c r="G125" s="306">
        <v>0.09302325581395349</v>
      </c>
      <c r="H125" s="306">
        <v>0</v>
      </c>
      <c r="I125" s="306">
        <v>0</v>
      </c>
      <c r="J125" s="306">
        <v>0</v>
      </c>
      <c r="K125" s="306" t="s">
        <v>69</v>
      </c>
      <c r="L125" s="306">
        <v>0.011111111111111112</v>
      </c>
      <c r="M125" s="309"/>
    </row>
    <row r="126" spans="1:13" ht="12.75">
      <c r="A126" s="258"/>
      <c r="B126" s="311" t="s">
        <v>193</v>
      </c>
      <c r="C126" s="306">
        <v>0</v>
      </c>
      <c r="D126" s="306">
        <v>0</v>
      </c>
      <c r="E126" s="306">
        <v>0</v>
      </c>
      <c r="F126" s="306">
        <v>0</v>
      </c>
      <c r="G126" s="306">
        <v>0.046511627906976744</v>
      </c>
      <c r="H126" s="306">
        <v>0</v>
      </c>
      <c r="I126" s="306">
        <v>0</v>
      </c>
      <c r="J126" s="306">
        <v>0.029411764705882353</v>
      </c>
      <c r="K126" s="306" t="s">
        <v>69</v>
      </c>
      <c r="L126" s="306">
        <v>0.008333333333333333</v>
      </c>
      <c r="M126" s="309"/>
    </row>
    <row r="127" spans="1:13" ht="12.75">
      <c r="A127" s="258"/>
      <c r="B127" s="311" t="s">
        <v>194</v>
      </c>
      <c r="C127" s="306">
        <v>0.15384615384615385</v>
      </c>
      <c r="D127" s="306">
        <v>0.025</v>
      </c>
      <c r="E127" s="306">
        <v>0.046511627906976744</v>
      </c>
      <c r="F127" s="306">
        <v>0.024390243902439025</v>
      </c>
      <c r="G127" s="306">
        <v>0.09302325581395349</v>
      </c>
      <c r="H127" s="306">
        <v>0.25</v>
      </c>
      <c r="I127" s="306">
        <v>0</v>
      </c>
      <c r="J127" s="306">
        <v>0.08823529411764706</v>
      </c>
      <c r="K127" s="306" t="s">
        <v>69</v>
      </c>
      <c r="L127" s="306">
        <v>0.07222222222222222</v>
      </c>
      <c r="M127" s="309"/>
    </row>
    <row r="128" spans="1:13" ht="12.75">
      <c r="A128" s="258"/>
      <c r="B128" s="311" t="s">
        <v>195</v>
      </c>
      <c r="C128" s="306">
        <v>0.02564102564102564</v>
      </c>
      <c r="D128" s="306">
        <v>0.025</v>
      </c>
      <c r="E128" s="306">
        <v>0</v>
      </c>
      <c r="F128" s="306">
        <v>0</v>
      </c>
      <c r="G128" s="306">
        <v>0.046511627906976744</v>
      </c>
      <c r="H128" s="306">
        <v>0.125</v>
      </c>
      <c r="I128" s="306">
        <v>0.030303030303030304</v>
      </c>
      <c r="J128" s="306">
        <v>0.058823529411764705</v>
      </c>
      <c r="K128" s="306" t="s">
        <v>69</v>
      </c>
      <c r="L128" s="306">
        <v>0.027777777777777776</v>
      </c>
      <c r="M128" s="309"/>
    </row>
    <row r="129" spans="1:13" ht="12.75">
      <c r="A129" s="258"/>
      <c r="B129" s="311" t="s">
        <v>196</v>
      </c>
      <c r="C129" s="306">
        <v>0.01282051282051282</v>
      </c>
      <c r="D129" s="306">
        <v>0</v>
      </c>
      <c r="E129" s="306">
        <v>0</v>
      </c>
      <c r="F129" s="306">
        <v>0</v>
      </c>
      <c r="G129" s="306">
        <v>0</v>
      </c>
      <c r="H129" s="306">
        <v>0</v>
      </c>
      <c r="I129" s="306">
        <v>0</v>
      </c>
      <c r="J129" s="306">
        <v>0.058823529411764705</v>
      </c>
      <c r="K129" s="306" t="s">
        <v>69</v>
      </c>
      <c r="L129" s="306">
        <v>0.008333333333333333</v>
      </c>
      <c r="M129" s="309"/>
    </row>
    <row r="130" spans="1:13" ht="12.75">
      <c r="A130" s="258"/>
      <c r="B130" s="311" t="s">
        <v>197</v>
      </c>
      <c r="C130" s="306">
        <v>0.01282051282051282</v>
      </c>
      <c r="D130" s="306">
        <v>0</v>
      </c>
      <c r="E130" s="306">
        <v>0</v>
      </c>
      <c r="F130" s="306">
        <v>0</v>
      </c>
      <c r="G130" s="306">
        <v>0</v>
      </c>
      <c r="H130" s="306">
        <v>0</v>
      </c>
      <c r="I130" s="306">
        <v>0</v>
      </c>
      <c r="J130" s="306">
        <v>0</v>
      </c>
      <c r="K130" s="306" t="s">
        <v>69</v>
      </c>
      <c r="L130" s="306">
        <v>0.002777777777777778</v>
      </c>
      <c r="M130" s="309"/>
    </row>
    <row r="131" spans="1:13" ht="12.75">
      <c r="A131" s="258"/>
      <c r="B131" s="311" t="s">
        <v>198</v>
      </c>
      <c r="C131" s="306">
        <v>0</v>
      </c>
      <c r="D131" s="306">
        <v>0</v>
      </c>
      <c r="E131" s="306">
        <v>0</v>
      </c>
      <c r="F131" s="306">
        <v>0</v>
      </c>
      <c r="G131" s="306">
        <v>0</v>
      </c>
      <c r="H131" s="306">
        <v>0</v>
      </c>
      <c r="I131" s="306">
        <v>0</v>
      </c>
      <c r="J131" s="306">
        <v>0</v>
      </c>
      <c r="K131" s="306" t="s">
        <v>69</v>
      </c>
      <c r="L131" s="306">
        <v>0</v>
      </c>
      <c r="M131" s="309"/>
    </row>
    <row r="132" spans="1:13" ht="12.75">
      <c r="A132" s="258"/>
      <c r="B132" s="311" t="s">
        <v>199</v>
      </c>
      <c r="C132" s="306">
        <v>0</v>
      </c>
      <c r="D132" s="306">
        <v>0</v>
      </c>
      <c r="E132" s="306">
        <v>0</v>
      </c>
      <c r="F132" s="306">
        <v>0</v>
      </c>
      <c r="G132" s="306">
        <v>0.023255813953488372</v>
      </c>
      <c r="H132" s="306">
        <v>0</v>
      </c>
      <c r="I132" s="306">
        <v>0</v>
      </c>
      <c r="J132" s="306">
        <v>0</v>
      </c>
      <c r="K132" s="306" t="s">
        <v>69</v>
      </c>
      <c r="L132" s="306">
        <v>0.002777777777777778</v>
      </c>
      <c r="M132" s="309"/>
    </row>
    <row r="133" spans="1:13" ht="12.75">
      <c r="A133" s="258"/>
      <c r="B133" s="311" t="s">
        <v>200</v>
      </c>
      <c r="C133" s="306">
        <v>0</v>
      </c>
      <c r="D133" s="306">
        <v>0</v>
      </c>
      <c r="E133" s="306">
        <v>0</v>
      </c>
      <c r="F133" s="306">
        <v>0</v>
      </c>
      <c r="G133" s="306">
        <v>0</v>
      </c>
      <c r="H133" s="306">
        <v>0</v>
      </c>
      <c r="I133" s="306">
        <v>0</v>
      </c>
      <c r="J133" s="306">
        <v>0</v>
      </c>
      <c r="K133" s="306" t="s">
        <v>69</v>
      </c>
      <c r="L133" s="306">
        <v>0</v>
      </c>
      <c r="M133" s="309"/>
    </row>
    <row r="134" spans="1:13" ht="12.75">
      <c r="A134" s="258"/>
      <c r="B134" s="311" t="s">
        <v>201</v>
      </c>
      <c r="C134" s="306">
        <v>0</v>
      </c>
      <c r="D134" s="306">
        <v>0</v>
      </c>
      <c r="E134" s="306">
        <v>0</v>
      </c>
      <c r="F134" s="306">
        <v>0</v>
      </c>
      <c r="G134" s="306">
        <v>0</v>
      </c>
      <c r="H134" s="306">
        <v>0</v>
      </c>
      <c r="I134" s="306">
        <v>0</v>
      </c>
      <c r="J134" s="306">
        <v>0</v>
      </c>
      <c r="K134" s="306" t="s">
        <v>69</v>
      </c>
      <c r="L134" s="306">
        <v>0</v>
      </c>
      <c r="M134" s="309"/>
    </row>
    <row r="135" spans="1:13" ht="12.75">
      <c r="A135" s="258"/>
      <c r="B135" s="311" t="s">
        <v>202</v>
      </c>
      <c r="C135" s="306">
        <v>0.01282051282051282</v>
      </c>
      <c r="D135" s="306">
        <v>0</v>
      </c>
      <c r="E135" s="306">
        <v>0</v>
      </c>
      <c r="F135" s="306">
        <v>0</v>
      </c>
      <c r="G135" s="306">
        <v>0</v>
      </c>
      <c r="H135" s="306">
        <v>0</v>
      </c>
      <c r="I135" s="306">
        <v>0</v>
      </c>
      <c r="J135" s="306">
        <v>0</v>
      </c>
      <c r="K135" s="306" t="s">
        <v>69</v>
      </c>
      <c r="L135" s="306">
        <v>0.002777777777777778</v>
      </c>
      <c r="M135" s="309"/>
    </row>
    <row r="136" spans="1:13" ht="12.75">
      <c r="A136" s="258"/>
      <c r="B136" s="311" t="s">
        <v>203</v>
      </c>
      <c r="C136" s="306">
        <v>0</v>
      </c>
      <c r="D136" s="306">
        <v>0</v>
      </c>
      <c r="E136" s="306">
        <v>0</v>
      </c>
      <c r="F136" s="306">
        <v>0</v>
      </c>
      <c r="G136" s="306">
        <v>0.023255813953488372</v>
      </c>
      <c r="H136" s="306">
        <v>0</v>
      </c>
      <c r="I136" s="306">
        <v>0</v>
      </c>
      <c r="J136" s="306">
        <v>0</v>
      </c>
      <c r="K136" s="306" t="s">
        <v>69</v>
      </c>
      <c r="L136" s="306">
        <v>0.002777777777777778</v>
      </c>
      <c r="M136" s="321"/>
    </row>
    <row r="137" spans="1:13" ht="12.75">
      <c r="A137" s="258"/>
      <c r="B137" s="311" t="s">
        <v>204</v>
      </c>
      <c r="C137" s="306">
        <v>0.01282051282051282</v>
      </c>
      <c r="D137" s="306">
        <v>0</v>
      </c>
      <c r="E137" s="306">
        <v>0</v>
      </c>
      <c r="F137" s="306">
        <v>0</v>
      </c>
      <c r="G137" s="306">
        <v>0</v>
      </c>
      <c r="H137" s="306">
        <v>0</v>
      </c>
      <c r="I137" s="306">
        <v>0</v>
      </c>
      <c r="J137" s="306">
        <v>0</v>
      </c>
      <c r="K137" s="306" t="s">
        <v>69</v>
      </c>
      <c r="L137" s="306">
        <v>0.002777777777777778</v>
      </c>
      <c r="M137" s="321"/>
    </row>
    <row r="138" spans="1:13" ht="12.75">
      <c r="A138" s="258"/>
      <c r="B138" s="311" t="s">
        <v>205</v>
      </c>
      <c r="C138" s="306">
        <v>0.01282051282051282</v>
      </c>
      <c r="D138" s="306">
        <v>0.0125</v>
      </c>
      <c r="E138" s="306">
        <v>0</v>
      </c>
      <c r="F138" s="306">
        <v>0</v>
      </c>
      <c r="G138" s="306">
        <v>0</v>
      </c>
      <c r="H138" s="306">
        <v>0</v>
      </c>
      <c r="I138" s="306">
        <v>0</v>
      </c>
      <c r="J138" s="306">
        <v>0</v>
      </c>
      <c r="K138" s="306" t="s">
        <v>69</v>
      </c>
      <c r="L138" s="306">
        <v>0.005555555555555556</v>
      </c>
      <c r="M138" s="304"/>
    </row>
    <row r="139" spans="1:13" ht="12.75">
      <c r="A139" s="258"/>
      <c r="B139" s="262" t="s">
        <v>106</v>
      </c>
      <c r="C139" s="262">
        <v>78</v>
      </c>
      <c r="D139" s="262">
        <v>80</v>
      </c>
      <c r="E139" s="262">
        <v>43</v>
      </c>
      <c r="F139" s="262">
        <v>41</v>
      </c>
      <c r="G139" s="262">
        <v>43</v>
      </c>
      <c r="H139" s="262">
        <v>8</v>
      </c>
      <c r="I139" s="262">
        <v>33</v>
      </c>
      <c r="J139" s="262">
        <v>34</v>
      </c>
      <c r="K139" s="262" t="s">
        <v>69</v>
      </c>
      <c r="L139" s="262">
        <v>360</v>
      </c>
      <c r="M139" s="304"/>
    </row>
    <row r="140" spans="1:13" ht="12.75">
      <c r="A140" s="318" t="s">
        <v>206</v>
      </c>
      <c r="B140" s="311" t="s">
        <v>207</v>
      </c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4"/>
    </row>
    <row r="141" spans="1:13" ht="12.75">
      <c r="A141" s="258"/>
      <c r="B141" s="311" t="s">
        <v>208</v>
      </c>
      <c r="C141" s="306">
        <v>0.043478260869565216</v>
      </c>
      <c r="D141" s="306">
        <v>0</v>
      </c>
      <c r="E141" s="306">
        <v>0.02631578947368421</v>
      </c>
      <c r="F141" s="306">
        <v>0</v>
      </c>
      <c r="G141" s="306">
        <v>0.029411764705882353</v>
      </c>
      <c r="H141" s="306">
        <v>0</v>
      </c>
      <c r="I141" s="306">
        <v>0</v>
      </c>
      <c r="J141" s="306">
        <v>0.037037037037037035</v>
      </c>
      <c r="K141" s="306" t="s">
        <v>69</v>
      </c>
      <c r="L141" s="306">
        <v>0.020833333333333332</v>
      </c>
      <c r="M141" s="304"/>
    </row>
    <row r="142" spans="1:13" ht="15" customHeight="1">
      <c r="A142" s="258"/>
      <c r="B142" s="311" t="s">
        <v>209</v>
      </c>
      <c r="C142" s="306">
        <v>0</v>
      </c>
      <c r="D142" s="306">
        <v>0</v>
      </c>
      <c r="E142" s="306">
        <v>0</v>
      </c>
      <c r="F142" s="306">
        <v>0</v>
      </c>
      <c r="G142" s="306">
        <v>0</v>
      </c>
      <c r="H142" s="306">
        <v>0</v>
      </c>
      <c r="I142" s="306">
        <v>0</v>
      </c>
      <c r="J142" s="306">
        <v>0</v>
      </c>
      <c r="K142" s="306" t="s">
        <v>69</v>
      </c>
      <c r="L142" s="306">
        <v>0</v>
      </c>
      <c r="M142" s="304"/>
    </row>
    <row r="143" spans="1:13" ht="12.75">
      <c r="A143" s="258"/>
      <c r="B143" s="311" t="s">
        <v>210</v>
      </c>
      <c r="C143" s="306">
        <v>0.043478260869565216</v>
      </c>
      <c r="D143" s="306">
        <v>0</v>
      </c>
      <c r="E143" s="306">
        <v>0.05263157894736842</v>
      </c>
      <c r="F143" s="306">
        <v>0</v>
      </c>
      <c r="G143" s="306">
        <v>0</v>
      </c>
      <c r="H143" s="306">
        <v>0</v>
      </c>
      <c r="I143" s="306">
        <v>0</v>
      </c>
      <c r="J143" s="306">
        <v>0</v>
      </c>
      <c r="K143" s="306" t="s">
        <v>69</v>
      </c>
      <c r="L143" s="306">
        <v>0.017361111111111112</v>
      </c>
      <c r="M143" s="321"/>
    </row>
    <row r="144" spans="1:13" ht="12.75">
      <c r="A144" s="258"/>
      <c r="B144" s="311" t="s">
        <v>211</v>
      </c>
      <c r="C144" s="306">
        <v>0.028985507246376812</v>
      </c>
      <c r="D144" s="306">
        <v>0</v>
      </c>
      <c r="E144" s="306">
        <v>0.13157894736842105</v>
      </c>
      <c r="F144" s="306">
        <v>0</v>
      </c>
      <c r="G144" s="306">
        <v>0.029411764705882353</v>
      </c>
      <c r="H144" s="306">
        <v>0</v>
      </c>
      <c r="I144" s="306">
        <v>0</v>
      </c>
      <c r="J144" s="306">
        <v>0.07407407407407407</v>
      </c>
      <c r="K144" s="306" t="s">
        <v>69</v>
      </c>
      <c r="L144" s="306">
        <v>0.034722222222222224</v>
      </c>
      <c r="M144" s="322"/>
    </row>
    <row r="145" spans="1:13" ht="12.75">
      <c r="A145" s="258"/>
      <c r="B145" s="311" t="s">
        <v>212</v>
      </c>
      <c r="C145" s="306">
        <v>0.17391304347826086</v>
      </c>
      <c r="D145" s="306">
        <v>0</v>
      </c>
      <c r="E145" s="306">
        <v>0.13157894736842105</v>
      </c>
      <c r="F145" s="306">
        <v>0</v>
      </c>
      <c r="G145" s="306">
        <v>0.029411764705882353</v>
      </c>
      <c r="H145" s="306">
        <v>0</v>
      </c>
      <c r="I145" s="306">
        <v>0.13793103448275862</v>
      </c>
      <c r="J145" s="306">
        <v>0</v>
      </c>
      <c r="K145" s="306" t="s">
        <v>69</v>
      </c>
      <c r="L145" s="306">
        <v>0.0763888888888889</v>
      </c>
      <c r="M145" s="322"/>
    </row>
    <row r="146" spans="1:13" ht="12.75">
      <c r="A146" s="258"/>
      <c r="B146" s="311" t="s">
        <v>213</v>
      </c>
      <c r="C146" s="306">
        <v>0.057971014492753624</v>
      </c>
      <c r="D146" s="306">
        <v>0.01694915254237288</v>
      </c>
      <c r="E146" s="306">
        <v>0</v>
      </c>
      <c r="F146" s="306">
        <v>0</v>
      </c>
      <c r="G146" s="306">
        <v>0</v>
      </c>
      <c r="H146" s="306">
        <v>0.2</v>
      </c>
      <c r="I146" s="306">
        <v>0</v>
      </c>
      <c r="J146" s="306">
        <v>0</v>
      </c>
      <c r="K146" s="306" t="s">
        <v>69</v>
      </c>
      <c r="L146" s="306">
        <v>0.020833333333333332</v>
      </c>
      <c r="M146" s="322"/>
    </row>
    <row r="147" spans="1:13" ht="12.75">
      <c r="A147" s="258"/>
      <c r="B147" s="311" t="s">
        <v>214</v>
      </c>
      <c r="C147" s="306">
        <v>0.07246376811594203</v>
      </c>
      <c r="D147" s="306">
        <v>0.05084745762711865</v>
      </c>
      <c r="E147" s="306">
        <v>0.02631578947368421</v>
      </c>
      <c r="F147" s="306">
        <v>0</v>
      </c>
      <c r="G147" s="306">
        <v>0.029411764705882353</v>
      </c>
      <c r="H147" s="306">
        <v>0</v>
      </c>
      <c r="I147" s="306">
        <v>0.034482758620689655</v>
      </c>
      <c r="J147" s="306">
        <v>0.037037037037037035</v>
      </c>
      <c r="K147" s="306" t="s">
        <v>69</v>
      </c>
      <c r="L147" s="306">
        <v>0.041666666666666664</v>
      </c>
      <c r="M147" s="322"/>
    </row>
    <row r="148" spans="1:13" ht="12.75">
      <c r="A148" s="258"/>
      <c r="B148" s="311" t="s">
        <v>215</v>
      </c>
      <c r="C148" s="306">
        <v>0.028985507246376812</v>
      </c>
      <c r="D148" s="306">
        <v>0</v>
      </c>
      <c r="E148" s="306">
        <v>0.13157894736842105</v>
      </c>
      <c r="F148" s="306">
        <v>0</v>
      </c>
      <c r="G148" s="306">
        <v>0</v>
      </c>
      <c r="H148" s="306">
        <v>0</v>
      </c>
      <c r="I148" s="306">
        <v>0.034482758620689655</v>
      </c>
      <c r="J148" s="306">
        <v>0</v>
      </c>
      <c r="K148" s="306" t="s">
        <v>69</v>
      </c>
      <c r="L148" s="306">
        <v>0.027777777777777776</v>
      </c>
      <c r="M148" s="322"/>
    </row>
    <row r="149" spans="1:13" ht="12.75">
      <c r="A149" s="258"/>
      <c r="B149" s="311" t="s">
        <v>216</v>
      </c>
      <c r="C149" s="306">
        <v>0.014492753623188406</v>
      </c>
      <c r="D149" s="306">
        <v>0</v>
      </c>
      <c r="E149" s="306">
        <v>0</v>
      </c>
      <c r="F149" s="306">
        <v>0</v>
      </c>
      <c r="G149" s="306">
        <v>0</v>
      </c>
      <c r="H149" s="306">
        <v>0.2</v>
      </c>
      <c r="I149" s="306">
        <v>0</v>
      </c>
      <c r="J149" s="306">
        <v>0</v>
      </c>
      <c r="K149" s="306" t="s">
        <v>69</v>
      </c>
      <c r="L149" s="306">
        <v>0.006944444444444444</v>
      </c>
      <c r="M149" s="322"/>
    </row>
    <row r="150" spans="1:13" ht="12.75">
      <c r="A150" s="258"/>
      <c r="B150" s="311" t="s">
        <v>217</v>
      </c>
      <c r="C150" s="306">
        <v>0.2028985507246377</v>
      </c>
      <c r="D150" s="306">
        <v>0.03389830508474576</v>
      </c>
      <c r="E150" s="306">
        <v>0</v>
      </c>
      <c r="F150" s="306">
        <v>0</v>
      </c>
      <c r="G150" s="306">
        <v>0.029411764705882353</v>
      </c>
      <c r="H150" s="306">
        <v>0</v>
      </c>
      <c r="I150" s="306">
        <v>0.034482758620689655</v>
      </c>
      <c r="J150" s="306">
        <v>0.1111111111111111</v>
      </c>
      <c r="K150" s="306" t="s">
        <v>69</v>
      </c>
      <c r="L150" s="306">
        <v>0.07291666666666667</v>
      </c>
      <c r="M150" s="322"/>
    </row>
    <row r="151" spans="1:13" ht="12.75">
      <c r="A151" s="258"/>
      <c r="B151" s="311" t="s">
        <v>218</v>
      </c>
      <c r="C151" s="306">
        <v>0.028985507246376812</v>
      </c>
      <c r="D151" s="306">
        <v>0</v>
      </c>
      <c r="E151" s="306">
        <v>0</v>
      </c>
      <c r="F151" s="306">
        <v>0</v>
      </c>
      <c r="G151" s="306">
        <v>0.029411764705882353</v>
      </c>
      <c r="H151" s="306">
        <v>0</v>
      </c>
      <c r="I151" s="306">
        <v>0</v>
      </c>
      <c r="J151" s="306">
        <v>0</v>
      </c>
      <c r="K151" s="306" t="s">
        <v>69</v>
      </c>
      <c r="L151" s="306">
        <v>0.010416666666666666</v>
      </c>
      <c r="M151" s="322"/>
    </row>
    <row r="152" spans="1:13" ht="12.75">
      <c r="A152" s="258"/>
      <c r="B152" s="311" t="s">
        <v>219</v>
      </c>
      <c r="C152" s="306">
        <v>0.028985507246376812</v>
      </c>
      <c r="D152" s="306">
        <v>0.01694915254237288</v>
      </c>
      <c r="E152" s="306">
        <v>0.39473684210526316</v>
      </c>
      <c r="F152" s="306">
        <v>0</v>
      </c>
      <c r="G152" s="306">
        <v>0.08823529411764706</v>
      </c>
      <c r="H152" s="306">
        <v>0.2</v>
      </c>
      <c r="I152" s="306">
        <v>0.1724137931034483</v>
      </c>
      <c r="J152" s="306">
        <v>0.037037037037037035</v>
      </c>
      <c r="K152" s="306" t="s">
        <v>69</v>
      </c>
      <c r="L152" s="306">
        <v>0.09722222222222222</v>
      </c>
      <c r="M152" s="322"/>
    </row>
    <row r="153" spans="1:13" ht="12.75">
      <c r="A153" s="258"/>
      <c r="B153" s="311" t="s">
        <v>220</v>
      </c>
      <c r="C153" s="306">
        <v>0.014492753623188406</v>
      </c>
      <c r="D153" s="306">
        <v>0</v>
      </c>
      <c r="E153" s="306">
        <v>0.02631578947368421</v>
      </c>
      <c r="F153" s="306">
        <v>0</v>
      </c>
      <c r="G153" s="306">
        <v>0</v>
      </c>
      <c r="H153" s="306">
        <v>0</v>
      </c>
      <c r="I153" s="306">
        <v>0</v>
      </c>
      <c r="J153" s="306">
        <v>0.037037037037037035</v>
      </c>
      <c r="K153" s="306" t="s">
        <v>69</v>
      </c>
      <c r="L153" s="306">
        <v>0.010416666666666666</v>
      </c>
      <c r="M153" s="322"/>
    </row>
    <row r="154" spans="1:13" ht="12.75">
      <c r="A154" s="258"/>
      <c r="B154" s="311" t="s">
        <v>221</v>
      </c>
      <c r="C154" s="306">
        <v>0</v>
      </c>
      <c r="D154" s="306">
        <v>0.01694915254237288</v>
      </c>
      <c r="E154" s="306">
        <v>0</v>
      </c>
      <c r="F154" s="306">
        <v>0</v>
      </c>
      <c r="G154" s="306">
        <v>0</v>
      </c>
      <c r="H154" s="306">
        <v>0</v>
      </c>
      <c r="I154" s="306">
        <v>0</v>
      </c>
      <c r="J154" s="306">
        <v>0</v>
      </c>
      <c r="K154" s="306" t="s">
        <v>69</v>
      </c>
      <c r="L154" s="306">
        <v>0.003472222222222222</v>
      </c>
      <c r="M154" s="322"/>
    </row>
    <row r="155" spans="1:13" ht="12.75">
      <c r="A155" s="258"/>
      <c r="B155" s="311" t="s">
        <v>222</v>
      </c>
      <c r="C155" s="306">
        <v>0.057971014492753624</v>
      </c>
      <c r="D155" s="306">
        <v>0.7457627118644068</v>
      </c>
      <c r="E155" s="306">
        <v>0</v>
      </c>
      <c r="F155" s="306">
        <v>0</v>
      </c>
      <c r="G155" s="306">
        <v>0.35294117647058826</v>
      </c>
      <c r="H155" s="306">
        <v>0.2</v>
      </c>
      <c r="I155" s="306">
        <v>0.3448275862068966</v>
      </c>
      <c r="J155" s="306">
        <v>0.2962962962962963</v>
      </c>
      <c r="K155" s="306" t="s">
        <v>69</v>
      </c>
      <c r="L155" s="306">
        <v>0.2743055555555556</v>
      </c>
      <c r="M155" s="322"/>
    </row>
    <row r="156" spans="1:13" ht="12.75">
      <c r="A156" s="258"/>
      <c r="B156" s="311" t="s">
        <v>223</v>
      </c>
      <c r="C156" s="306">
        <v>0.043478260869565216</v>
      </c>
      <c r="D156" s="306">
        <v>0.11864406779661017</v>
      </c>
      <c r="E156" s="306">
        <v>0.02631578947368421</v>
      </c>
      <c r="F156" s="306">
        <v>0.8888888888888888</v>
      </c>
      <c r="G156" s="306">
        <v>0.08823529411764706</v>
      </c>
      <c r="H156" s="306">
        <v>0.2</v>
      </c>
      <c r="I156" s="306">
        <v>0.20689655172413793</v>
      </c>
      <c r="J156" s="306">
        <v>0.18518518518518517</v>
      </c>
      <c r="K156" s="306" t="s">
        <v>69</v>
      </c>
      <c r="L156" s="306">
        <v>0.1736111111111111</v>
      </c>
      <c r="M156" s="322"/>
    </row>
    <row r="157" spans="1:13" ht="12.75">
      <c r="A157" s="258"/>
      <c r="B157" s="311" t="s">
        <v>224</v>
      </c>
      <c r="C157" s="306">
        <v>0</v>
      </c>
      <c r="D157" s="306">
        <v>0</v>
      </c>
      <c r="E157" s="306">
        <v>0</v>
      </c>
      <c r="F157" s="306">
        <v>0</v>
      </c>
      <c r="G157" s="306">
        <v>0.14705882352941177</v>
      </c>
      <c r="H157" s="306">
        <v>0</v>
      </c>
      <c r="I157" s="306">
        <v>0</v>
      </c>
      <c r="J157" s="306">
        <v>0</v>
      </c>
      <c r="K157" s="306" t="s">
        <v>69</v>
      </c>
      <c r="L157" s="306">
        <v>0.017361111111111112</v>
      </c>
      <c r="M157" s="322"/>
    </row>
    <row r="158" spans="1:13" ht="12.75">
      <c r="A158" s="258"/>
      <c r="B158" s="311" t="s">
        <v>225</v>
      </c>
      <c r="C158" s="306">
        <v>0</v>
      </c>
      <c r="D158" s="306">
        <v>0</v>
      </c>
      <c r="E158" s="306">
        <v>0</v>
      </c>
      <c r="F158" s="306">
        <v>0</v>
      </c>
      <c r="G158" s="306">
        <v>0.029411764705882353</v>
      </c>
      <c r="H158" s="306">
        <v>0</v>
      </c>
      <c r="I158" s="306">
        <v>0</v>
      </c>
      <c r="J158" s="306">
        <v>0</v>
      </c>
      <c r="K158" s="306" t="s">
        <v>69</v>
      </c>
      <c r="L158" s="306">
        <v>0.003472222222222222</v>
      </c>
      <c r="M158" s="322"/>
    </row>
    <row r="159" spans="1:13" ht="12.75">
      <c r="A159" s="258"/>
      <c r="B159" s="311" t="s">
        <v>226</v>
      </c>
      <c r="C159" s="306">
        <v>0.14492753623188406</v>
      </c>
      <c r="D159" s="306">
        <v>0</v>
      </c>
      <c r="E159" s="306">
        <v>0.05263157894736842</v>
      </c>
      <c r="F159" s="306">
        <v>0.07407407407407407</v>
      </c>
      <c r="G159" s="306">
        <v>0.11764705882352941</v>
      </c>
      <c r="H159" s="306">
        <v>0</v>
      </c>
      <c r="I159" s="306">
        <v>0.034482758620689655</v>
      </c>
      <c r="J159" s="306">
        <v>0.14814814814814814</v>
      </c>
      <c r="K159" s="306" t="s">
        <v>69</v>
      </c>
      <c r="L159" s="306">
        <v>0.0798611111111111</v>
      </c>
      <c r="M159" s="322"/>
    </row>
    <row r="160" spans="1:13" ht="12.75">
      <c r="A160" s="258"/>
      <c r="B160" s="311" t="s">
        <v>227</v>
      </c>
      <c r="C160" s="306">
        <v>0.014492753623188406</v>
      </c>
      <c r="D160" s="306">
        <v>0</v>
      </c>
      <c r="E160" s="306">
        <v>0</v>
      </c>
      <c r="F160" s="306">
        <v>0.037037037037037035</v>
      </c>
      <c r="G160" s="306">
        <v>0</v>
      </c>
      <c r="H160" s="306">
        <v>0</v>
      </c>
      <c r="I160" s="306">
        <v>0</v>
      </c>
      <c r="J160" s="306">
        <v>0.037037037037037035</v>
      </c>
      <c r="K160" s="306" t="s">
        <v>69</v>
      </c>
      <c r="L160" s="306">
        <v>0.010416666666666666</v>
      </c>
      <c r="M160" s="322"/>
    </row>
    <row r="161" spans="1:13" ht="12.75">
      <c r="A161" s="258"/>
      <c r="B161" s="262" t="s">
        <v>106</v>
      </c>
      <c r="C161" s="262">
        <v>69</v>
      </c>
      <c r="D161" s="262">
        <v>59</v>
      </c>
      <c r="E161" s="262">
        <v>38</v>
      </c>
      <c r="F161" s="262">
        <v>27</v>
      </c>
      <c r="G161" s="262">
        <v>34</v>
      </c>
      <c r="H161" s="262">
        <v>5</v>
      </c>
      <c r="I161" s="262">
        <v>29</v>
      </c>
      <c r="J161" s="262">
        <v>27</v>
      </c>
      <c r="K161" s="262" t="s">
        <v>69</v>
      </c>
      <c r="L161" s="262">
        <v>288</v>
      </c>
      <c r="M161" s="322"/>
    </row>
    <row r="162" spans="1:13" ht="12.75" customHeight="1">
      <c r="A162" s="312" t="s">
        <v>141</v>
      </c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322"/>
    </row>
    <row r="163" spans="1:13" ht="12.75">
      <c r="A163" s="322"/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</row>
    <row r="164" spans="1:13" ht="12.75">
      <c r="A164" s="404">
        <v>38091</v>
      </c>
      <c r="B164" s="404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</row>
  </sheetData>
  <mergeCells count="5">
    <mergeCell ref="N1:W1"/>
    <mergeCell ref="N2:W2"/>
    <mergeCell ref="A164:B164"/>
    <mergeCell ref="X1:AG1"/>
    <mergeCell ref="X2:AG2"/>
  </mergeCells>
  <printOptions horizontalCentered="1"/>
  <pageMargins left="0.25" right="0.25" top="0.52" bottom="0.23" header="0.5" footer="0.24"/>
  <pageSetup horizontalDpi="300" verticalDpi="300" orientation="portrait" r:id="rId2"/>
  <colBreaks count="1" manualBreakCount="1">
    <brk id="23" max="6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K1" sqref="K1"/>
    </sheetView>
  </sheetViews>
  <sheetFormatPr defaultColWidth="9.140625" defaultRowHeight="12.75"/>
  <cols>
    <col min="1" max="1" width="4.00390625" style="6" customWidth="1"/>
    <col min="2" max="2" width="30.7109375" style="6" customWidth="1"/>
    <col min="3" max="11" width="8.421875" style="6" customWidth="1"/>
    <col min="12" max="12" width="3.421875" style="6" customWidth="1"/>
    <col min="13" max="21" width="6.140625" style="6" customWidth="1"/>
    <col min="22" max="22" width="6.140625" style="63" customWidth="1"/>
    <col min="23" max="16384" width="9.140625" style="6" customWidth="1"/>
  </cols>
  <sheetData>
    <row r="1" spans="1:22" ht="12.75">
      <c r="A1" s="78" t="s">
        <v>96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2"/>
      <c r="N1" s="2"/>
      <c r="O1" s="2"/>
      <c r="P1" s="2"/>
      <c r="Q1" s="2"/>
      <c r="R1" s="2"/>
      <c r="S1" s="2"/>
      <c r="T1" s="2"/>
      <c r="U1" s="2"/>
      <c r="V1" s="5"/>
    </row>
    <row r="2" spans="1:22" ht="12.75">
      <c r="A2" s="8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4"/>
      <c r="M2" s="10"/>
      <c r="N2" s="10"/>
      <c r="O2" s="10"/>
      <c r="P2" s="10"/>
      <c r="Q2" s="8"/>
      <c r="R2" s="8"/>
      <c r="S2" s="8"/>
      <c r="T2" s="8"/>
      <c r="U2" s="8"/>
      <c r="V2" s="11"/>
    </row>
    <row r="3" spans="1:22" ht="12.75">
      <c r="A3" s="80" t="s">
        <v>249</v>
      </c>
      <c r="B3" s="156"/>
      <c r="C3" s="8"/>
      <c r="D3" s="8"/>
      <c r="E3" s="8"/>
      <c r="F3" s="8"/>
      <c r="G3" s="8"/>
      <c r="H3" s="8"/>
      <c r="I3" s="8"/>
      <c r="J3" s="8"/>
      <c r="K3" s="9"/>
      <c r="L3" s="4"/>
      <c r="M3" s="8"/>
      <c r="N3" s="8"/>
      <c r="O3" s="8"/>
      <c r="P3" s="8"/>
      <c r="Q3" s="8"/>
      <c r="R3" s="8"/>
      <c r="S3" s="8"/>
      <c r="T3" s="8"/>
      <c r="U3" s="8"/>
      <c r="V3" s="11"/>
    </row>
    <row r="4" spans="1:22" ht="12.75">
      <c r="A4" s="157" t="s">
        <v>250</v>
      </c>
      <c r="B4" s="158"/>
      <c r="C4" s="14"/>
      <c r="D4" s="14"/>
      <c r="E4" s="14"/>
      <c r="F4" s="14"/>
      <c r="G4" s="14"/>
      <c r="H4" s="14"/>
      <c r="I4" s="14"/>
      <c r="J4" s="14"/>
      <c r="K4" s="15"/>
      <c r="L4" s="4"/>
      <c r="M4" s="8"/>
      <c r="N4" s="8"/>
      <c r="O4" s="8"/>
      <c r="P4" s="8"/>
      <c r="Q4" s="8"/>
      <c r="R4" s="8"/>
      <c r="S4" s="8"/>
      <c r="T4" s="8"/>
      <c r="U4" s="8"/>
      <c r="V4" s="72"/>
    </row>
    <row r="5" spans="1:22" ht="4.5" customHeight="1">
      <c r="A5" s="82"/>
      <c r="B5" s="9"/>
      <c r="C5" s="83"/>
      <c r="D5" s="2"/>
      <c r="E5" s="2"/>
      <c r="F5" s="2"/>
      <c r="G5" s="2"/>
      <c r="H5" s="2"/>
      <c r="I5" s="2"/>
      <c r="J5" s="2"/>
      <c r="K5" s="3"/>
      <c r="L5" s="4"/>
      <c r="M5" s="8"/>
      <c r="N5" s="8"/>
      <c r="O5" s="8"/>
      <c r="P5" s="8"/>
      <c r="Q5" s="8"/>
      <c r="R5" s="8"/>
      <c r="S5" s="8"/>
      <c r="T5" s="8"/>
      <c r="U5" s="8"/>
      <c r="V5" s="73"/>
    </row>
    <row r="6" spans="1:22" ht="14.25" customHeight="1">
      <c r="A6" s="84" t="s">
        <v>4</v>
      </c>
      <c r="B6" s="85"/>
      <c r="C6" s="21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86" t="s">
        <v>13</v>
      </c>
      <c r="L6" s="4"/>
      <c r="M6" s="74"/>
      <c r="N6" s="74"/>
      <c r="O6" s="74"/>
      <c r="P6" s="74"/>
      <c r="Q6" s="74"/>
      <c r="R6" s="74"/>
      <c r="S6" s="74"/>
      <c r="T6" s="74"/>
      <c r="U6" s="74"/>
      <c r="V6" s="75"/>
    </row>
    <row r="7" spans="1:22" ht="12.75">
      <c r="A7" s="159"/>
      <c r="B7" s="160" t="s">
        <v>99</v>
      </c>
      <c r="C7" s="88">
        <v>87</v>
      </c>
      <c r="D7" s="90">
        <v>92</v>
      </c>
      <c r="E7" s="90">
        <v>45</v>
      </c>
      <c r="F7" s="90">
        <v>43</v>
      </c>
      <c r="G7" s="90">
        <v>50</v>
      </c>
      <c r="H7" s="90">
        <v>10</v>
      </c>
      <c r="I7" s="90">
        <v>34</v>
      </c>
      <c r="J7" s="90">
        <v>43</v>
      </c>
      <c r="K7" s="91">
        <v>404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161" t="str">
        <f>"10.          "</f>
        <v>10.          </v>
      </c>
      <c r="B8" s="162" t="s">
        <v>251</v>
      </c>
      <c r="C8" s="2"/>
      <c r="D8" s="2"/>
      <c r="E8" s="2"/>
      <c r="F8" s="2"/>
      <c r="G8" s="2"/>
      <c r="H8" s="2"/>
      <c r="I8" s="2"/>
      <c r="J8" s="2"/>
      <c r="K8" s="3"/>
      <c r="L8" s="4"/>
      <c r="M8" s="8"/>
      <c r="N8" s="8"/>
      <c r="O8" s="8"/>
      <c r="P8" s="8"/>
      <c r="Q8" s="8"/>
      <c r="R8" s="8"/>
      <c r="S8" s="8"/>
      <c r="T8" s="8"/>
      <c r="U8" s="8"/>
      <c r="V8" s="45"/>
    </row>
    <row r="9" spans="1:22" ht="12.75">
      <c r="A9" s="163"/>
      <c r="B9" s="164" t="s">
        <v>252</v>
      </c>
      <c r="C9" s="93">
        <v>0.16091954022988506</v>
      </c>
      <c r="D9" s="93">
        <v>0.46153846153846156</v>
      </c>
      <c r="E9" s="93">
        <v>0.2222222222222222</v>
      </c>
      <c r="F9" s="93">
        <v>0.23255813953488372</v>
      </c>
      <c r="G9" s="93">
        <v>0.46</v>
      </c>
      <c r="H9" s="93">
        <v>0.4</v>
      </c>
      <c r="I9" s="93">
        <v>0.47058823529411764</v>
      </c>
      <c r="J9" s="93">
        <v>0.5714285714285714</v>
      </c>
      <c r="K9" s="94">
        <v>0.35572139303482586</v>
      </c>
      <c r="L9" s="4"/>
      <c r="M9" s="8"/>
      <c r="N9" s="8"/>
      <c r="O9" s="8"/>
      <c r="P9" s="8"/>
      <c r="Q9" s="8"/>
      <c r="R9" s="8"/>
      <c r="S9" s="8"/>
      <c r="T9" s="8"/>
      <c r="U9" s="8"/>
      <c r="V9" s="323"/>
    </row>
    <row r="10" spans="1:22" ht="12.75">
      <c r="A10" s="163"/>
      <c r="B10" s="164" t="s">
        <v>253</v>
      </c>
      <c r="C10" s="93">
        <v>0.8390804597701149</v>
      </c>
      <c r="D10" s="93">
        <v>0.5384615384615384</v>
      </c>
      <c r="E10" s="93">
        <v>0.7777777777777778</v>
      </c>
      <c r="F10" s="93">
        <v>0.7674418604651163</v>
      </c>
      <c r="G10" s="93">
        <v>0.54</v>
      </c>
      <c r="H10" s="93">
        <v>0.6</v>
      </c>
      <c r="I10" s="93">
        <v>0.5294117647058824</v>
      </c>
      <c r="J10" s="93">
        <v>0.42857142857142855</v>
      </c>
      <c r="K10" s="94">
        <v>0.6442786069651741</v>
      </c>
      <c r="L10" s="4"/>
      <c r="M10" s="8"/>
      <c r="N10" s="8"/>
      <c r="O10" s="8"/>
      <c r="P10" s="8"/>
      <c r="Q10" s="8"/>
      <c r="R10" s="8"/>
      <c r="S10" s="8"/>
      <c r="T10" s="8"/>
      <c r="U10" s="8"/>
      <c r="V10" s="323"/>
    </row>
    <row r="11" spans="1:22" ht="12.75">
      <c r="A11" s="163"/>
      <c r="B11" s="165" t="s">
        <v>106</v>
      </c>
      <c r="C11" s="166">
        <v>87</v>
      </c>
      <c r="D11" s="104">
        <v>91</v>
      </c>
      <c r="E11" s="104">
        <v>45</v>
      </c>
      <c r="F11" s="104">
        <v>43</v>
      </c>
      <c r="G11" s="104">
        <v>50</v>
      </c>
      <c r="H11" s="104">
        <v>10</v>
      </c>
      <c r="I11" s="104">
        <v>34</v>
      </c>
      <c r="J11" s="104">
        <v>42</v>
      </c>
      <c r="K11" s="105">
        <v>402</v>
      </c>
      <c r="L11" s="4"/>
      <c r="M11" s="8"/>
      <c r="N11" s="8"/>
      <c r="O11" s="8"/>
      <c r="P11" s="8"/>
      <c r="Q11" s="8"/>
      <c r="R11" s="8"/>
      <c r="S11" s="8"/>
      <c r="T11" s="8"/>
      <c r="U11" s="8"/>
      <c r="V11" s="323"/>
    </row>
    <row r="12" spans="1:22" ht="14.25" customHeight="1">
      <c r="A12" s="26"/>
      <c r="B12" s="167" t="s">
        <v>254</v>
      </c>
      <c r="C12" s="168"/>
      <c r="D12" s="168"/>
      <c r="E12" s="168"/>
      <c r="F12" s="168"/>
      <c r="G12" s="168"/>
      <c r="H12" s="168"/>
      <c r="I12" s="168"/>
      <c r="J12" s="168"/>
      <c r="K12" s="167"/>
      <c r="L12" s="4"/>
      <c r="M12" s="4"/>
      <c r="N12" s="4"/>
      <c r="O12" s="4"/>
      <c r="P12" s="4"/>
      <c r="Q12" s="4"/>
      <c r="R12" s="4"/>
      <c r="S12" s="4"/>
      <c r="T12" s="4"/>
      <c r="U12" s="4"/>
      <c r="V12" s="325"/>
    </row>
    <row r="13" spans="1:22" ht="11.25" customHeight="1">
      <c r="A13" s="26"/>
      <c r="B13" s="169" t="s">
        <v>255</v>
      </c>
      <c r="C13" s="170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2">
        <v>0</v>
      </c>
      <c r="M13" s="326"/>
      <c r="N13" s="326"/>
      <c r="O13" s="326"/>
      <c r="P13" s="326"/>
      <c r="Q13" s="326"/>
      <c r="R13" s="326"/>
      <c r="S13" s="326"/>
      <c r="T13" s="326"/>
      <c r="U13" s="4"/>
      <c r="V13" s="325"/>
    </row>
    <row r="14" spans="1:22" ht="11.25" customHeight="1">
      <c r="A14" s="26"/>
      <c r="B14" s="173" t="s">
        <v>256</v>
      </c>
      <c r="C14" s="170">
        <v>0</v>
      </c>
      <c r="D14" s="171">
        <v>0.07142857142857142</v>
      </c>
      <c r="E14" s="171">
        <v>0</v>
      </c>
      <c r="F14" s="171">
        <v>0</v>
      </c>
      <c r="G14" s="171">
        <v>0.045454545454545456</v>
      </c>
      <c r="H14" s="171">
        <v>0</v>
      </c>
      <c r="I14" s="171">
        <v>0</v>
      </c>
      <c r="J14" s="171">
        <v>0.041666666666666664</v>
      </c>
      <c r="K14" s="172">
        <v>0.03597122302158273</v>
      </c>
      <c r="M14" s="326"/>
      <c r="N14" s="326"/>
      <c r="O14" s="326"/>
      <c r="P14" s="326"/>
      <c r="Q14" s="326"/>
      <c r="R14" s="326"/>
      <c r="S14" s="326"/>
      <c r="T14" s="326"/>
      <c r="U14" s="4"/>
      <c r="V14" s="325"/>
    </row>
    <row r="15" spans="1:22" ht="11.25" customHeight="1">
      <c r="A15" s="26"/>
      <c r="B15" s="169" t="s">
        <v>257</v>
      </c>
      <c r="C15" s="170">
        <v>0.14285714285714285</v>
      </c>
      <c r="D15" s="171">
        <v>0.7142857142857143</v>
      </c>
      <c r="E15" s="171">
        <v>0.7</v>
      </c>
      <c r="F15" s="171">
        <v>0.5</v>
      </c>
      <c r="G15" s="171">
        <v>0.8181818181818182</v>
      </c>
      <c r="H15" s="171">
        <v>0</v>
      </c>
      <c r="I15" s="171">
        <v>0.5625</v>
      </c>
      <c r="J15" s="171">
        <v>0.2916666666666667</v>
      </c>
      <c r="K15" s="172">
        <v>0.5611510791366906</v>
      </c>
      <c r="M15" s="326"/>
      <c r="N15" s="326"/>
      <c r="O15" s="326"/>
      <c r="P15" s="326"/>
      <c r="Q15" s="326"/>
      <c r="R15" s="326"/>
      <c r="S15" s="326"/>
      <c r="T15" s="326"/>
      <c r="U15" s="4"/>
      <c r="V15" s="325"/>
    </row>
    <row r="16" spans="1:22" ht="11.25" customHeight="1">
      <c r="A16" s="26"/>
      <c r="B16" s="169" t="s">
        <v>258</v>
      </c>
      <c r="C16" s="170">
        <v>0.8571428571428571</v>
      </c>
      <c r="D16" s="171">
        <v>0.16666666666666666</v>
      </c>
      <c r="E16" s="171">
        <v>0.3</v>
      </c>
      <c r="F16" s="171">
        <v>0.2</v>
      </c>
      <c r="G16" s="171">
        <v>0.09090909090909091</v>
      </c>
      <c r="H16" s="171">
        <v>0</v>
      </c>
      <c r="I16" s="171">
        <v>0.0625</v>
      </c>
      <c r="J16" s="171">
        <v>0.5416666666666666</v>
      </c>
      <c r="K16" s="172">
        <v>0.28776978417266186</v>
      </c>
      <c r="M16" s="326"/>
      <c r="N16" s="326"/>
      <c r="O16" s="326"/>
      <c r="P16" s="326"/>
      <c r="Q16" s="326"/>
      <c r="R16" s="326"/>
      <c r="S16" s="326"/>
      <c r="T16" s="326"/>
      <c r="U16" s="4"/>
      <c r="V16" s="325"/>
    </row>
    <row r="17" spans="1:22" ht="11.25" customHeight="1">
      <c r="A17" s="26"/>
      <c r="B17" s="169" t="s">
        <v>259</v>
      </c>
      <c r="C17" s="170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0.0625</v>
      </c>
      <c r="J17" s="171">
        <v>0</v>
      </c>
      <c r="K17" s="172">
        <v>0.007194244604316547</v>
      </c>
      <c r="M17" s="326"/>
      <c r="N17" s="326"/>
      <c r="O17" s="326"/>
      <c r="P17" s="326"/>
      <c r="Q17" s="326"/>
      <c r="R17" s="326"/>
      <c r="S17" s="326"/>
      <c r="T17" s="326"/>
      <c r="U17" s="4"/>
      <c r="V17" s="325"/>
    </row>
    <row r="18" spans="1:22" ht="11.25" customHeight="1">
      <c r="A18" s="26"/>
      <c r="B18" s="169" t="s">
        <v>260</v>
      </c>
      <c r="C18" s="170">
        <v>0</v>
      </c>
      <c r="D18" s="171">
        <v>0.023809523809523808</v>
      </c>
      <c r="E18" s="171">
        <v>0</v>
      </c>
      <c r="F18" s="171">
        <v>0.1</v>
      </c>
      <c r="G18" s="171">
        <v>0</v>
      </c>
      <c r="H18" s="171">
        <v>0</v>
      </c>
      <c r="I18" s="171">
        <v>0.125</v>
      </c>
      <c r="J18" s="171">
        <v>0</v>
      </c>
      <c r="K18" s="172">
        <v>0.02877697841726619</v>
      </c>
      <c r="M18" s="326"/>
      <c r="N18" s="326"/>
      <c r="O18" s="326"/>
      <c r="P18" s="326"/>
      <c r="Q18" s="326"/>
      <c r="R18" s="326"/>
      <c r="S18" s="326"/>
      <c r="T18" s="326"/>
      <c r="U18" s="4"/>
      <c r="V18" s="325"/>
    </row>
    <row r="19" spans="1:22" ht="11.25" customHeight="1">
      <c r="A19" s="26"/>
      <c r="B19" s="169" t="s">
        <v>261</v>
      </c>
      <c r="C19" s="170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0.041666666666666664</v>
      </c>
      <c r="K19" s="172">
        <v>0.007194244604316547</v>
      </c>
      <c r="M19" s="326"/>
      <c r="N19" s="326"/>
      <c r="O19" s="326"/>
      <c r="P19" s="326"/>
      <c r="Q19" s="326"/>
      <c r="R19" s="326"/>
      <c r="S19" s="326"/>
      <c r="T19" s="326"/>
      <c r="U19" s="4"/>
      <c r="V19" s="325"/>
    </row>
    <row r="20" spans="1:22" ht="11.25" customHeight="1">
      <c r="A20" s="26"/>
      <c r="B20" s="169" t="s">
        <v>262</v>
      </c>
      <c r="C20" s="170">
        <v>0</v>
      </c>
      <c r="D20" s="171">
        <v>0</v>
      </c>
      <c r="E20" s="171">
        <v>0</v>
      </c>
      <c r="F20" s="171">
        <v>0</v>
      </c>
      <c r="G20" s="171">
        <v>0.045454545454545456</v>
      </c>
      <c r="H20" s="171">
        <v>0</v>
      </c>
      <c r="I20" s="171">
        <v>0.0625</v>
      </c>
      <c r="J20" s="171">
        <v>0.08333333333333333</v>
      </c>
      <c r="K20" s="172">
        <v>0.02877697841726619</v>
      </c>
      <c r="M20" s="326"/>
      <c r="N20" s="326"/>
      <c r="O20" s="326"/>
      <c r="P20" s="326"/>
      <c r="Q20" s="326"/>
      <c r="R20" s="326"/>
      <c r="S20" s="326"/>
      <c r="T20" s="326"/>
      <c r="U20" s="4"/>
      <c r="V20" s="325"/>
    </row>
    <row r="21" spans="1:22" ht="11.25" customHeight="1">
      <c r="A21" s="26"/>
      <c r="B21" s="169" t="s">
        <v>263</v>
      </c>
      <c r="C21" s="170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0.125</v>
      </c>
      <c r="J21" s="171">
        <v>0</v>
      </c>
      <c r="K21" s="172">
        <v>0.014388489208633094</v>
      </c>
      <c r="M21" s="326"/>
      <c r="N21" s="326"/>
      <c r="O21" s="326"/>
      <c r="P21" s="326"/>
      <c r="Q21" s="326"/>
      <c r="R21" s="326"/>
      <c r="S21" s="326"/>
      <c r="T21" s="326"/>
      <c r="U21" s="4"/>
      <c r="V21" s="325"/>
    </row>
    <row r="22" spans="1:22" ht="11.25" customHeight="1">
      <c r="A22" s="26"/>
      <c r="B22" s="169" t="s">
        <v>110</v>
      </c>
      <c r="C22" s="170">
        <v>0</v>
      </c>
      <c r="D22" s="171">
        <v>0.023809523809523808</v>
      </c>
      <c r="E22" s="171">
        <v>0</v>
      </c>
      <c r="F22" s="171">
        <v>0.2</v>
      </c>
      <c r="G22" s="171">
        <v>0</v>
      </c>
      <c r="H22" s="171">
        <v>1</v>
      </c>
      <c r="I22" s="171">
        <v>0</v>
      </c>
      <c r="J22" s="171">
        <v>0</v>
      </c>
      <c r="K22" s="172">
        <v>0.02877697841726619</v>
      </c>
      <c r="M22" s="326"/>
      <c r="N22" s="326"/>
      <c r="O22" s="326"/>
      <c r="P22" s="326"/>
      <c r="Q22" s="326"/>
      <c r="R22" s="326"/>
      <c r="S22" s="326"/>
      <c r="T22" s="326"/>
      <c r="U22" s="4"/>
      <c r="V22" s="325"/>
    </row>
    <row r="23" spans="1:22" ht="11.25" customHeight="1">
      <c r="A23" s="87"/>
      <c r="B23" s="174" t="s">
        <v>106</v>
      </c>
      <c r="C23" s="175">
        <v>14</v>
      </c>
      <c r="D23" s="176">
        <v>42</v>
      </c>
      <c r="E23" s="176">
        <v>10</v>
      </c>
      <c r="F23" s="176">
        <v>10</v>
      </c>
      <c r="G23" s="176">
        <v>22</v>
      </c>
      <c r="H23" s="176">
        <v>1</v>
      </c>
      <c r="I23" s="176">
        <v>16</v>
      </c>
      <c r="J23" s="176">
        <v>24</v>
      </c>
      <c r="K23" s="177">
        <v>139</v>
      </c>
      <c r="M23" s="326"/>
      <c r="N23" s="326"/>
      <c r="O23" s="326"/>
      <c r="P23" s="326"/>
      <c r="Q23" s="326"/>
      <c r="R23" s="326"/>
      <c r="S23" s="326"/>
      <c r="T23" s="326"/>
      <c r="U23" s="4"/>
      <c r="V23" s="325"/>
    </row>
    <row r="24" spans="1:22" ht="12.75">
      <c r="A24" s="144" t="s">
        <v>264</v>
      </c>
      <c r="B24" s="3" t="s">
        <v>265</v>
      </c>
      <c r="C24" s="2"/>
      <c r="D24" s="2"/>
      <c r="E24" s="2"/>
      <c r="F24" s="2"/>
      <c r="G24" s="2"/>
      <c r="H24" s="2"/>
      <c r="I24" s="2"/>
      <c r="J24" s="2"/>
      <c r="K24" s="3"/>
      <c r="L24" s="4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26"/>
      <c r="B25" s="9" t="s">
        <v>266</v>
      </c>
      <c r="C25" s="93">
        <v>0.011627906976744186</v>
      </c>
      <c r="D25" s="93">
        <v>0</v>
      </c>
      <c r="E25" s="93">
        <v>0</v>
      </c>
      <c r="F25" s="93">
        <v>0</v>
      </c>
      <c r="G25" s="93">
        <v>0.04</v>
      </c>
      <c r="H25" s="93">
        <v>0</v>
      </c>
      <c r="I25" s="93">
        <v>0</v>
      </c>
      <c r="J25" s="93">
        <v>0</v>
      </c>
      <c r="K25" s="94">
        <v>0.0075</v>
      </c>
      <c r="L25" s="4"/>
      <c r="M25" s="8"/>
      <c r="N25" s="8"/>
      <c r="O25" s="8"/>
      <c r="P25" s="8"/>
      <c r="Q25" s="8"/>
      <c r="R25" s="8"/>
      <c r="S25" s="8"/>
      <c r="T25" s="8"/>
      <c r="U25" s="8"/>
      <c r="V25" s="324"/>
    </row>
    <row r="26" spans="1:22" ht="12.75">
      <c r="A26" s="26"/>
      <c r="B26" s="9" t="s">
        <v>267</v>
      </c>
      <c r="C26" s="93">
        <v>0.1511627906976744</v>
      </c>
      <c r="D26" s="93">
        <v>0.2111111111111111</v>
      </c>
      <c r="E26" s="93">
        <v>0.044444444444444446</v>
      </c>
      <c r="F26" s="93">
        <v>0</v>
      </c>
      <c r="G26" s="93">
        <v>0.14</v>
      </c>
      <c r="H26" s="93">
        <v>0.2</v>
      </c>
      <c r="I26" s="93">
        <v>0.08823529411764706</v>
      </c>
      <c r="J26" s="93">
        <v>0.11904761904761904</v>
      </c>
      <c r="K26" s="94">
        <v>0.1275</v>
      </c>
      <c r="L26" s="4"/>
      <c r="M26" s="8"/>
      <c r="N26" s="8"/>
      <c r="O26" s="8"/>
      <c r="P26" s="8"/>
      <c r="Q26" s="8"/>
      <c r="R26" s="8"/>
      <c r="S26" s="8"/>
      <c r="T26" s="8"/>
      <c r="U26" s="8"/>
      <c r="V26" s="324"/>
    </row>
    <row r="27" spans="1:22" ht="12.75">
      <c r="A27" s="26"/>
      <c r="B27" s="9" t="s">
        <v>268</v>
      </c>
      <c r="C27" s="93">
        <v>0.8372093023255814</v>
      </c>
      <c r="D27" s="93">
        <v>0.7888888888888889</v>
      </c>
      <c r="E27" s="93">
        <v>0.9555555555555556</v>
      </c>
      <c r="F27" s="93">
        <v>1</v>
      </c>
      <c r="G27" s="93">
        <v>0.82</v>
      </c>
      <c r="H27" s="93">
        <v>0.8</v>
      </c>
      <c r="I27" s="93">
        <v>0.9117647058823529</v>
      </c>
      <c r="J27" s="93">
        <v>0.8809523809523809</v>
      </c>
      <c r="K27" s="94">
        <v>0.865</v>
      </c>
      <c r="L27" s="4"/>
      <c r="M27" s="8"/>
      <c r="N27" s="8"/>
      <c r="O27" s="8"/>
      <c r="P27" s="8"/>
      <c r="Q27" s="8"/>
      <c r="R27" s="8"/>
      <c r="S27" s="8"/>
      <c r="T27" s="8"/>
      <c r="U27" s="8"/>
      <c r="V27" s="324"/>
    </row>
    <row r="28" spans="1:22" ht="12.75">
      <c r="A28" s="26"/>
      <c r="B28" s="105" t="s">
        <v>106</v>
      </c>
      <c r="C28" s="104">
        <v>86</v>
      </c>
      <c r="D28" s="104">
        <v>90</v>
      </c>
      <c r="E28" s="104">
        <v>45</v>
      </c>
      <c r="F28" s="104">
        <v>43</v>
      </c>
      <c r="G28" s="104">
        <v>50</v>
      </c>
      <c r="H28" s="104">
        <v>10</v>
      </c>
      <c r="I28" s="104">
        <v>34</v>
      </c>
      <c r="J28" s="104">
        <v>42</v>
      </c>
      <c r="K28" s="105">
        <v>400</v>
      </c>
      <c r="L28" s="4"/>
      <c r="M28" s="8"/>
      <c r="N28" s="8"/>
      <c r="O28" s="8"/>
      <c r="P28" s="8"/>
      <c r="Q28" s="8"/>
      <c r="R28" s="8"/>
      <c r="S28" s="8"/>
      <c r="T28" s="8"/>
      <c r="U28" s="8"/>
      <c r="V28" s="324"/>
    </row>
    <row r="29" spans="1:22" ht="12.75">
      <c r="A29" s="26"/>
      <c r="B29" s="167" t="s">
        <v>254</v>
      </c>
      <c r="C29" s="178"/>
      <c r="D29" s="179"/>
      <c r="E29" s="179"/>
      <c r="F29" s="179"/>
      <c r="G29" s="179"/>
      <c r="H29" s="179"/>
      <c r="I29" s="179"/>
      <c r="J29" s="179"/>
      <c r="K29" s="180"/>
      <c r="L29" s="4"/>
      <c r="M29" s="8"/>
      <c r="N29" s="8"/>
      <c r="O29" s="8"/>
      <c r="P29" s="8"/>
      <c r="Q29" s="8"/>
      <c r="R29" s="8"/>
      <c r="S29" s="8"/>
      <c r="T29" s="8"/>
      <c r="U29" s="8"/>
      <c r="V29" s="324"/>
    </row>
    <row r="30" spans="1:22" ht="12.75">
      <c r="A30" s="26"/>
      <c r="B30" s="169" t="s">
        <v>255</v>
      </c>
      <c r="C30" s="181">
        <v>0.07142857142857142</v>
      </c>
      <c r="D30" s="182">
        <v>0.05263157894736842</v>
      </c>
      <c r="E30" s="182">
        <v>0</v>
      </c>
      <c r="F30" s="182" t="e">
        <v>#DIV/0!</v>
      </c>
      <c r="G30" s="182">
        <v>0</v>
      </c>
      <c r="H30" s="182">
        <v>0.5</v>
      </c>
      <c r="I30" s="182">
        <v>0</v>
      </c>
      <c r="J30" s="182">
        <v>0</v>
      </c>
      <c r="K30" s="183">
        <v>0.05660377358490566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26"/>
    </row>
    <row r="31" spans="1:22" ht="12.75">
      <c r="A31" s="26"/>
      <c r="B31" s="173" t="s">
        <v>256</v>
      </c>
      <c r="C31" s="181">
        <v>0</v>
      </c>
      <c r="D31" s="182">
        <v>0</v>
      </c>
      <c r="E31" s="182">
        <v>0</v>
      </c>
      <c r="F31" s="182" t="e">
        <v>#DIV/0!</v>
      </c>
      <c r="G31" s="182">
        <v>0.1111111111111111</v>
      </c>
      <c r="H31" s="182">
        <v>0</v>
      </c>
      <c r="I31" s="182">
        <v>0</v>
      </c>
      <c r="J31" s="182">
        <v>0</v>
      </c>
      <c r="K31" s="183">
        <v>0.018867924528301886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327"/>
    </row>
    <row r="32" spans="1:22" ht="12.75">
      <c r="A32" s="26"/>
      <c r="B32" s="169" t="s">
        <v>257</v>
      </c>
      <c r="C32" s="181">
        <v>0.14285714285714285</v>
      </c>
      <c r="D32" s="182">
        <v>0.7368421052631579</v>
      </c>
      <c r="E32" s="182">
        <v>1</v>
      </c>
      <c r="F32" s="182" t="e">
        <v>#DIV/0!</v>
      </c>
      <c r="G32" s="182">
        <v>0.3333333333333333</v>
      </c>
      <c r="H32" s="182">
        <v>0</v>
      </c>
      <c r="I32" s="182">
        <v>0.5</v>
      </c>
      <c r="J32" s="182">
        <v>0.6</v>
      </c>
      <c r="K32" s="183">
        <v>0.4716981132075472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326"/>
    </row>
    <row r="33" spans="1:22" ht="12.75">
      <c r="A33" s="26"/>
      <c r="B33" s="169" t="s">
        <v>258</v>
      </c>
      <c r="C33" s="181">
        <v>0.5714285714285714</v>
      </c>
      <c r="D33" s="182">
        <v>0.15789473684210525</v>
      </c>
      <c r="E33" s="182">
        <v>0</v>
      </c>
      <c r="F33" s="182" t="e">
        <v>#DIV/0!</v>
      </c>
      <c r="G33" s="182">
        <v>0</v>
      </c>
      <c r="H33" s="182">
        <v>0.5</v>
      </c>
      <c r="I33" s="182">
        <v>0</v>
      </c>
      <c r="J33" s="182">
        <v>0.2</v>
      </c>
      <c r="K33" s="183">
        <v>0.24528301886792453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326"/>
    </row>
    <row r="34" spans="1:22" ht="12.75">
      <c r="A34" s="26"/>
      <c r="B34" s="169" t="s">
        <v>259</v>
      </c>
      <c r="C34" s="181">
        <v>0</v>
      </c>
      <c r="D34" s="182">
        <v>0</v>
      </c>
      <c r="E34" s="182">
        <v>0</v>
      </c>
      <c r="F34" s="182" t="e">
        <v>#DIV/0!</v>
      </c>
      <c r="G34" s="182">
        <v>0</v>
      </c>
      <c r="H34" s="182">
        <v>0</v>
      </c>
      <c r="I34" s="182">
        <v>0</v>
      </c>
      <c r="J34" s="182">
        <v>0</v>
      </c>
      <c r="K34" s="183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326"/>
    </row>
    <row r="35" spans="1:22" ht="12.75">
      <c r="A35" s="26"/>
      <c r="B35" s="169" t="s">
        <v>260</v>
      </c>
      <c r="C35" s="181">
        <v>0</v>
      </c>
      <c r="D35" s="182">
        <v>0</v>
      </c>
      <c r="E35" s="182">
        <v>0</v>
      </c>
      <c r="F35" s="182" t="e">
        <v>#DIV/0!</v>
      </c>
      <c r="G35" s="182">
        <v>0</v>
      </c>
      <c r="H35" s="182">
        <v>0</v>
      </c>
      <c r="I35" s="182">
        <v>0</v>
      </c>
      <c r="J35" s="182">
        <v>0</v>
      </c>
      <c r="K35" s="183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326"/>
    </row>
    <row r="36" spans="1:22" ht="12.75">
      <c r="A36" s="26"/>
      <c r="B36" s="169" t="s">
        <v>261</v>
      </c>
      <c r="C36" s="181">
        <v>0</v>
      </c>
      <c r="D36" s="182">
        <v>0</v>
      </c>
      <c r="E36" s="182">
        <v>0</v>
      </c>
      <c r="F36" s="182" t="e">
        <v>#DIV/0!</v>
      </c>
      <c r="G36" s="182">
        <v>0.1111111111111111</v>
      </c>
      <c r="H36" s="182">
        <v>0</v>
      </c>
      <c r="I36" s="182">
        <v>0</v>
      </c>
      <c r="J36" s="182">
        <v>0</v>
      </c>
      <c r="K36" s="183">
        <v>0.018867924528301886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326"/>
    </row>
    <row r="37" spans="1:22" ht="12.75">
      <c r="A37" s="26"/>
      <c r="B37" s="169" t="s">
        <v>262</v>
      </c>
      <c r="C37" s="181">
        <v>0.07142857142857142</v>
      </c>
      <c r="D37" s="182">
        <v>0</v>
      </c>
      <c r="E37" s="182">
        <v>0</v>
      </c>
      <c r="F37" s="182" t="e">
        <v>#DIV/0!</v>
      </c>
      <c r="G37" s="182">
        <v>0</v>
      </c>
      <c r="H37" s="182">
        <v>0</v>
      </c>
      <c r="I37" s="182">
        <v>0.5</v>
      </c>
      <c r="J37" s="182">
        <v>0</v>
      </c>
      <c r="K37" s="183">
        <v>0.03773584905660377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326"/>
    </row>
    <row r="38" spans="1:22" ht="12.75">
      <c r="A38" s="26"/>
      <c r="B38" s="169" t="s">
        <v>263</v>
      </c>
      <c r="C38" s="181">
        <v>0.07142857142857142</v>
      </c>
      <c r="D38" s="182">
        <v>0</v>
      </c>
      <c r="E38" s="182">
        <v>0</v>
      </c>
      <c r="F38" s="182" t="e">
        <v>#DIV/0!</v>
      </c>
      <c r="G38" s="182">
        <v>0.1111111111111111</v>
      </c>
      <c r="H38" s="182">
        <v>0</v>
      </c>
      <c r="I38" s="182">
        <v>0</v>
      </c>
      <c r="J38" s="182">
        <v>0.2</v>
      </c>
      <c r="K38" s="183">
        <v>0.05660377358490566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326"/>
    </row>
    <row r="39" spans="1:22" ht="12.75">
      <c r="A39" s="26"/>
      <c r="B39" s="169" t="s">
        <v>110</v>
      </c>
      <c r="C39" s="181">
        <v>0.07142857142857142</v>
      </c>
      <c r="D39" s="182">
        <v>0.05263157894736842</v>
      </c>
      <c r="E39" s="182">
        <v>0</v>
      </c>
      <c r="F39" s="182" t="e">
        <v>#DIV/0!</v>
      </c>
      <c r="G39" s="182">
        <v>0.3333333333333333</v>
      </c>
      <c r="H39" s="182">
        <v>0</v>
      </c>
      <c r="I39" s="182">
        <v>0</v>
      </c>
      <c r="J39" s="182">
        <v>0</v>
      </c>
      <c r="K39" s="183">
        <v>0.09433962264150944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326"/>
    </row>
    <row r="40" spans="1:22" ht="12.75">
      <c r="A40" s="87"/>
      <c r="B40" s="174" t="s">
        <v>106</v>
      </c>
      <c r="C40" s="184">
        <v>14</v>
      </c>
      <c r="D40" s="185">
        <v>19</v>
      </c>
      <c r="E40" s="185">
        <v>2</v>
      </c>
      <c r="F40" s="185">
        <v>0</v>
      </c>
      <c r="G40" s="185">
        <v>9</v>
      </c>
      <c r="H40" s="185">
        <v>2</v>
      </c>
      <c r="I40" s="185">
        <v>2</v>
      </c>
      <c r="J40" s="185">
        <v>5</v>
      </c>
      <c r="K40" s="186">
        <v>53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326"/>
    </row>
    <row r="41" spans="1:22" ht="12.75">
      <c r="A41" s="144" t="s">
        <v>269</v>
      </c>
      <c r="B41" s="3" t="s">
        <v>270</v>
      </c>
      <c r="C41" s="2"/>
      <c r="D41" s="2"/>
      <c r="E41" s="2"/>
      <c r="F41" s="2"/>
      <c r="G41" s="2"/>
      <c r="H41" s="2"/>
      <c r="I41" s="2"/>
      <c r="J41" s="2"/>
      <c r="K41" s="3"/>
      <c r="L41" s="4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187"/>
      <c r="B42" s="8" t="s">
        <v>271</v>
      </c>
      <c r="C42" s="106"/>
      <c r="D42" s="107"/>
      <c r="E42" s="107"/>
      <c r="F42" s="107"/>
      <c r="G42" s="107"/>
      <c r="H42" s="107"/>
      <c r="I42" s="107"/>
      <c r="J42" s="107"/>
      <c r="K42" s="94">
        <v>0.287292817679558</v>
      </c>
      <c r="L42" s="4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26"/>
      <c r="B43" s="8" t="s">
        <v>243</v>
      </c>
      <c r="C43" s="108">
        <v>0.24</v>
      </c>
      <c r="D43" s="93">
        <v>0.24074074074074073</v>
      </c>
      <c r="E43" s="93">
        <v>0.2727272727272727</v>
      </c>
      <c r="F43" s="93">
        <v>0.3</v>
      </c>
      <c r="G43" s="93">
        <v>0.4</v>
      </c>
      <c r="H43" s="93">
        <v>0.3333333333333333</v>
      </c>
      <c r="I43" s="93">
        <v>0.1111111111111111</v>
      </c>
      <c r="J43" s="93">
        <v>0.4074074074074074</v>
      </c>
      <c r="L43" s="4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26"/>
      <c r="B44" s="8" t="s">
        <v>244</v>
      </c>
      <c r="C44" s="108">
        <v>0.36</v>
      </c>
      <c r="D44" s="93">
        <v>0.37037037037037035</v>
      </c>
      <c r="E44" s="93">
        <v>0.36363636363636365</v>
      </c>
      <c r="F44" s="93">
        <v>0.3</v>
      </c>
      <c r="G44" s="93">
        <v>0.2</v>
      </c>
      <c r="H44" s="93">
        <v>0.6666666666666666</v>
      </c>
      <c r="I44" s="93">
        <v>0.6666666666666666</v>
      </c>
      <c r="J44" s="93">
        <v>0.2962962962962963</v>
      </c>
      <c r="K44" s="94">
        <v>0.36464088397790057</v>
      </c>
      <c r="L44" s="4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26"/>
      <c r="B45" s="8" t="s">
        <v>245</v>
      </c>
      <c r="C45" s="108">
        <v>0.4</v>
      </c>
      <c r="D45" s="93">
        <v>0.3333333333333333</v>
      </c>
      <c r="E45" s="93">
        <v>0.36363636363636365</v>
      </c>
      <c r="F45" s="93">
        <v>0.4</v>
      </c>
      <c r="G45" s="93">
        <v>0.4</v>
      </c>
      <c r="H45" s="93">
        <v>0</v>
      </c>
      <c r="I45" s="93">
        <v>0.16666666666666666</v>
      </c>
      <c r="J45" s="93">
        <v>0.2222222222222222</v>
      </c>
      <c r="K45" s="94">
        <v>0.3149171270718232</v>
      </c>
      <c r="L45" s="4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26"/>
      <c r="B46" s="8" t="s">
        <v>246</v>
      </c>
      <c r="C46" s="108">
        <v>0</v>
      </c>
      <c r="D46" s="93">
        <v>0.05555555555555555</v>
      </c>
      <c r="E46" s="93">
        <v>0</v>
      </c>
      <c r="F46" s="93">
        <v>0</v>
      </c>
      <c r="G46" s="93">
        <v>0</v>
      </c>
      <c r="H46" s="93">
        <v>0</v>
      </c>
      <c r="I46" s="93">
        <v>0.05555555555555555</v>
      </c>
      <c r="J46" s="93">
        <v>0.07407407407407407</v>
      </c>
      <c r="K46" s="94">
        <v>0.03314917127071823</v>
      </c>
      <c r="L46" s="4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26"/>
      <c r="B47" s="8" t="s">
        <v>247</v>
      </c>
      <c r="C47" s="108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4">
        <v>0</v>
      </c>
      <c r="L47" s="4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26"/>
      <c r="B48" s="8" t="s">
        <v>248</v>
      </c>
      <c r="C48" s="108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4">
        <v>0</v>
      </c>
      <c r="L48" s="4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87"/>
      <c r="B49" s="95" t="s">
        <v>106</v>
      </c>
      <c r="C49" s="109">
        <v>25</v>
      </c>
      <c r="D49" s="96">
        <v>54</v>
      </c>
      <c r="E49" s="96">
        <v>11</v>
      </c>
      <c r="F49" s="96">
        <v>10</v>
      </c>
      <c r="G49" s="96">
        <v>30</v>
      </c>
      <c r="H49" s="96">
        <v>6</v>
      </c>
      <c r="I49" s="96">
        <v>18</v>
      </c>
      <c r="J49" s="96">
        <v>27</v>
      </c>
      <c r="K49" s="95">
        <v>181</v>
      </c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customHeight="1">
      <c r="A50" s="188" t="s">
        <v>241</v>
      </c>
      <c r="B50" s="189" t="s">
        <v>272</v>
      </c>
      <c r="C50" s="190"/>
      <c r="D50" s="190"/>
      <c r="E50" s="190"/>
      <c r="F50" s="190"/>
      <c r="G50" s="190"/>
      <c r="H50" s="190"/>
      <c r="I50" s="190"/>
      <c r="J50" s="190"/>
      <c r="K50" s="190"/>
      <c r="L50" s="4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1.25" customHeight="1">
      <c r="A51" s="8" t="s">
        <v>242</v>
      </c>
      <c r="B51" s="191" t="s">
        <v>273</v>
      </c>
      <c r="C51" s="104"/>
      <c r="D51" s="104"/>
      <c r="E51" s="104"/>
      <c r="F51" s="104"/>
      <c r="G51" s="104"/>
      <c r="H51" s="104"/>
      <c r="I51" s="104"/>
      <c r="J51" s="104"/>
      <c r="K51" s="134"/>
      <c r="L51" s="4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" ht="12.75">
      <c r="A52" s="405">
        <v>38099</v>
      </c>
      <c r="B52" s="405"/>
    </row>
    <row r="53" ht="12.75">
      <c r="C53" s="192"/>
    </row>
    <row r="54" spans="3:11" ht="12.75">
      <c r="C54" s="192"/>
      <c r="D54" s="192"/>
      <c r="E54" s="192"/>
      <c r="F54" s="192"/>
      <c r="G54" s="192"/>
      <c r="H54" s="192"/>
      <c r="I54" s="192"/>
      <c r="J54" s="192"/>
      <c r="K54" s="192"/>
    </row>
  </sheetData>
  <mergeCells count="1">
    <mergeCell ref="A52:B52"/>
  </mergeCells>
  <printOptions horizontalCentered="1"/>
  <pageMargins left="0.25" right="0.25" top="0.68" bottom="0.57" header="0.5" footer="0.24"/>
  <pageSetup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K1" sqref="K1"/>
    </sheetView>
  </sheetViews>
  <sheetFormatPr defaultColWidth="9.140625" defaultRowHeight="12.75"/>
  <cols>
    <col min="1" max="1" width="0.9921875" style="6" customWidth="1"/>
    <col min="2" max="2" width="0.71875" style="6" customWidth="1"/>
    <col min="3" max="3" width="1.1484375" style="6" customWidth="1"/>
    <col min="4" max="4" width="0.85546875" style="6" customWidth="1"/>
    <col min="5" max="5" width="0.5625" style="6" customWidth="1"/>
    <col min="6" max="6" width="1.1484375" style="6" customWidth="1"/>
    <col min="7" max="8" width="0.71875" style="6" customWidth="1"/>
    <col min="9" max="9" width="0.5625" style="6" customWidth="1"/>
    <col min="10" max="11" width="0.85546875" style="6" customWidth="1"/>
    <col min="12" max="12" width="0.5625" style="6" customWidth="1"/>
    <col min="13" max="13" width="0.9921875" style="6" customWidth="1"/>
    <col min="14" max="18" width="9.140625" style="6" customWidth="1"/>
    <col min="19" max="19" width="22.140625" style="6" customWidth="1"/>
    <col min="20" max="24" width="9.140625" style="6" customWidth="1"/>
    <col min="25" max="25" width="3.00390625" style="6" customWidth="1"/>
    <col min="26" max="16384" width="9.140625" style="6" customWidth="1"/>
  </cols>
  <sheetData>
    <row r="1" spans="1:25" ht="18">
      <c r="A1" s="328" t="s">
        <v>96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4"/>
      <c r="N1" s="407" t="s">
        <v>274</v>
      </c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</row>
    <row r="2" spans="1:25" ht="18.75">
      <c r="A2" s="328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4"/>
      <c r="N2" s="408" t="s">
        <v>275</v>
      </c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</row>
    <row r="3" spans="1:13" ht="12.75">
      <c r="A3" s="328" t="s">
        <v>249</v>
      </c>
      <c r="B3" s="329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4"/>
    </row>
    <row r="4" spans="1:13" ht="12.75">
      <c r="A4" s="330" t="s">
        <v>250</v>
      </c>
      <c r="B4" s="329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4"/>
    </row>
    <row r="5" spans="1:13" ht="4.5" customHeight="1">
      <c r="A5" s="331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4"/>
    </row>
    <row r="6" spans="1:13" ht="14.25" customHeight="1">
      <c r="A6" s="332" t="s">
        <v>4</v>
      </c>
      <c r="B6" s="314"/>
      <c r="C6" s="333" t="s">
        <v>72</v>
      </c>
      <c r="D6" s="333" t="s">
        <v>73</v>
      </c>
      <c r="E6" s="333" t="s">
        <v>74</v>
      </c>
      <c r="F6" s="333" t="s">
        <v>230</v>
      </c>
      <c r="G6" s="333" t="s">
        <v>9</v>
      </c>
      <c r="H6" s="333" t="s">
        <v>75</v>
      </c>
      <c r="I6" s="333" t="s">
        <v>76</v>
      </c>
      <c r="J6" s="333" t="s">
        <v>77</v>
      </c>
      <c r="K6" s="333"/>
      <c r="L6" s="333" t="s">
        <v>13</v>
      </c>
      <c r="M6" s="4"/>
    </row>
    <row r="7" spans="1:13" ht="12.75">
      <c r="A7" s="329"/>
      <c r="B7" s="334" t="s">
        <v>99</v>
      </c>
      <c r="C7" s="293">
        <v>87</v>
      </c>
      <c r="D7" s="293">
        <v>92</v>
      </c>
      <c r="E7" s="293">
        <v>45</v>
      </c>
      <c r="F7" s="293">
        <v>43</v>
      </c>
      <c r="G7" s="293">
        <v>50</v>
      </c>
      <c r="H7" s="293">
        <v>10</v>
      </c>
      <c r="I7" s="293">
        <v>34</v>
      </c>
      <c r="J7" s="293">
        <v>43</v>
      </c>
      <c r="K7" s="293"/>
      <c r="L7" s="293">
        <v>404</v>
      </c>
      <c r="M7" s="4"/>
    </row>
    <row r="8" spans="1:13" ht="337.5">
      <c r="A8" s="334" t="str">
        <f>"10.          "</f>
        <v>10.          </v>
      </c>
      <c r="B8" s="335" t="s">
        <v>251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4"/>
    </row>
    <row r="9" spans="1:13" ht="12.75">
      <c r="A9" s="329"/>
      <c r="B9" s="334" t="s">
        <v>276</v>
      </c>
      <c r="C9" s="264">
        <v>0.16091954022988506</v>
      </c>
      <c r="D9" s="264">
        <v>0.46153846153846156</v>
      </c>
      <c r="E9" s="264">
        <v>0.2222222222222222</v>
      </c>
      <c r="F9" s="264">
        <v>0.23255813953488372</v>
      </c>
      <c r="G9" s="264">
        <v>0.46</v>
      </c>
      <c r="H9" s="264">
        <v>0.4</v>
      </c>
      <c r="I9" s="264">
        <v>0.47058823529411764</v>
      </c>
      <c r="J9" s="264">
        <v>0.5714285714285714</v>
      </c>
      <c r="K9" s="264"/>
      <c r="L9" s="264">
        <v>0.35572139303482586</v>
      </c>
      <c r="M9" s="4"/>
    </row>
    <row r="10" spans="1:13" ht="12.75">
      <c r="A10" s="329"/>
      <c r="B10" s="334" t="s">
        <v>253</v>
      </c>
      <c r="C10" s="264">
        <v>0.8390804597701149</v>
      </c>
      <c r="D10" s="264">
        <v>0.5384615384615384</v>
      </c>
      <c r="E10" s="264">
        <v>0.7777777777777778</v>
      </c>
      <c r="F10" s="264">
        <v>0.7674418604651163</v>
      </c>
      <c r="G10" s="264">
        <v>0.54</v>
      </c>
      <c r="H10" s="264">
        <v>0.6</v>
      </c>
      <c r="I10" s="264">
        <v>0.5294117647058824</v>
      </c>
      <c r="J10" s="264">
        <v>0.42857142857142855</v>
      </c>
      <c r="K10" s="264"/>
      <c r="L10" s="264">
        <v>0.6442786069651741</v>
      </c>
      <c r="M10" s="4"/>
    </row>
    <row r="11" spans="1:13" ht="12.75">
      <c r="A11" s="329"/>
      <c r="B11" s="336" t="s">
        <v>106</v>
      </c>
      <c r="C11" s="292">
        <v>87</v>
      </c>
      <c r="D11" s="292">
        <v>91</v>
      </c>
      <c r="E11" s="292">
        <v>45</v>
      </c>
      <c r="F11" s="292">
        <v>43</v>
      </c>
      <c r="G11" s="292">
        <v>50</v>
      </c>
      <c r="H11" s="292">
        <v>10</v>
      </c>
      <c r="I11" s="292">
        <v>34</v>
      </c>
      <c r="J11" s="292">
        <v>42</v>
      </c>
      <c r="K11" s="292"/>
      <c r="L11" s="293">
        <v>402</v>
      </c>
      <c r="M11" s="4"/>
    </row>
    <row r="12" spans="1:13" ht="14.25" customHeight="1">
      <c r="A12" s="304"/>
      <c r="B12" s="304" t="s">
        <v>254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4"/>
    </row>
    <row r="13" spans="1:12" ht="11.25" customHeight="1">
      <c r="A13" s="304"/>
      <c r="B13" s="329" t="s">
        <v>255</v>
      </c>
      <c r="C13" s="263">
        <v>0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/>
      <c r="L13" s="287">
        <v>0</v>
      </c>
    </row>
    <row r="14" spans="1:12" ht="11.25" customHeight="1">
      <c r="A14" s="304"/>
      <c r="B14" s="334" t="s">
        <v>256</v>
      </c>
      <c r="C14" s="263">
        <v>0</v>
      </c>
      <c r="D14" s="287">
        <v>0.07142857142857142</v>
      </c>
      <c r="E14" s="287">
        <v>0</v>
      </c>
      <c r="F14" s="287">
        <v>0</v>
      </c>
      <c r="G14" s="287">
        <v>0.045454545454545456</v>
      </c>
      <c r="H14" s="287">
        <v>0</v>
      </c>
      <c r="I14" s="287">
        <v>0</v>
      </c>
      <c r="J14" s="287">
        <v>0.041666666666666664</v>
      </c>
      <c r="K14" s="287"/>
      <c r="L14" s="287">
        <v>0.03597122302158273</v>
      </c>
    </row>
    <row r="15" spans="1:12" ht="11.25" customHeight="1">
      <c r="A15" s="304"/>
      <c r="B15" s="329" t="s">
        <v>257</v>
      </c>
      <c r="C15" s="263">
        <v>0.14285714285714285</v>
      </c>
      <c r="D15" s="287">
        <v>0.7142857142857143</v>
      </c>
      <c r="E15" s="287">
        <v>0.7</v>
      </c>
      <c r="F15" s="287">
        <v>0.5</v>
      </c>
      <c r="G15" s="287">
        <v>0.8181818181818182</v>
      </c>
      <c r="H15" s="287">
        <v>0</v>
      </c>
      <c r="I15" s="287">
        <v>0.5625</v>
      </c>
      <c r="J15" s="287">
        <v>0.2916666666666667</v>
      </c>
      <c r="K15" s="287"/>
      <c r="L15" s="287">
        <v>0.5611510791366906</v>
      </c>
    </row>
    <row r="16" spans="1:12" ht="11.25" customHeight="1">
      <c r="A16" s="304"/>
      <c r="B16" s="329" t="s">
        <v>258</v>
      </c>
      <c r="C16" s="263">
        <v>0.8571428571428571</v>
      </c>
      <c r="D16" s="287">
        <v>0.16666666666666666</v>
      </c>
      <c r="E16" s="287">
        <v>0.3</v>
      </c>
      <c r="F16" s="287">
        <v>0.2</v>
      </c>
      <c r="G16" s="287">
        <v>0.09090909090909091</v>
      </c>
      <c r="H16" s="287">
        <v>0</v>
      </c>
      <c r="I16" s="287">
        <v>0.0625</v>
      </c>
      <c r="J16" s="287">
        <v>0.5416666666666666</v>
      </c>
      <c r="K16" s="287"/>
      <c r="L16" s="287">
        <v>0.28776978417266186</v>
      </c>
    </row>
    <row r="17" spans="1:12" ht="11.25" customHeight="1">
      <c r="A17" s="304"/>
      <c r="B17" s="329" t="s">
        <v>259</v>
      </c>
      <c r="C17" s="263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0.0625</v>
      </c>
      <c r="J17" s="287">
        <v>0</v>
      </c>
      <c r="K17" s="287"/>
      <c r="L17" s="287">
        <v>0.007194244604316547</v>
      </c>
    </row>
    <row r="18" spans="1:12" ht="11.25" customHeight="1">
      <c r="A18" s="304"/>
      <c r="B18" s="329" t="s">
        <v>260</v>
      </c>
      <c r="C18" s="263">
        <v>0</v>
      </c>
      <c r="D18" s="287">
        <v>0.023809523809523808</v>
      </c>
      <c r="E18" s="287">
        <v>0</v>
      </c>
      <c r="F18" s="287">
        <v>0.1</v>
      </c>
      <c r="G18" s="287">
        <v>0</v>
      </c>
      <c r="H18" s="287">
        <v>0</v>
      </c>
      <c r="I18" s="287">
        <v>0.125</v>
      </c>
      <c r="J18" s="287">
        <v>0</v>
      </c>
      <c r="K18" s="287"/>
      <c r="L18" s="287">
        <v>0.02877697841726619</v>
      </c>
    </row>
    <row r="19" spans="1:12" ht="11.25" customHeight="1">
      <c r="A19" s="304"/>
      <c r="B19" s="329" t="s">
        <v>261</v>
      </c>
      <c r="C19" s="263">
        <v>0</v>
      </c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0.041666666666666664</v>
      </c>
      <c r="K19" s="287"/>
      <c r="L19" s="287">
        <v>0.007194244604316547</v>
      </c>
    </row>
    <row r="20" spans="1:12" ht="11.25" customHeight="1">
      <c r="A20" s="304"/>
      <c r="B20" s="329" t="s">
        <v>262</v>
      </c>
      <c r="C20" s="263">
        <v>0</v>
      </c>
      <c r="D20" s="287">
        <v>0</v>
      </c>
      <c r="E20" s="287">
        <v>0</v>
      </c>
      <c r="F20" s="287">
        <v>0</v>
      </c>
      <c r="G20" s="287">
        <v>0.045454545454545456</v>
      </c>
      <c r="H20" s="287">
        <v>0</v>
      </c>
      <c r="I20" s="287">
        <v>0.0625</v>
      </c>
      <c r="J20" s="287">
        <v>0.08333333333333333</v>
      </c>
      <c r="K20" s="287"/>
      <c r="L20" s="287">
        <v>0.02877697841726619</v>
      </c>
    </row>
    <row r="21" spans="1:12" ht="11.25" customHeight="1">
      <c r="A21" s="304"/>
      <c r="B21" s="329" t="s">
        <v>263</v>
      </c>
      <c r="C21" s="263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0.125</v>
      </c>
      <c r="J21" s="287">
        <v>0</v>
      </c>
      <c r="K21" s="287"/>
      <c r="L21" s="287">
        <v>0.014388489208633094</v>
      </c>
    </row>
    <row r="22" spans="1:12" ht="11.25" customHeight="1">
      <c r="A22" s="304"/>
      <c r="B22" s="329" t="s">
        <v>110</v>
      </c>
      <c r="C22" s="263">
        <v>0</v>
      </c>
      <c r="D22" s="287">
        <v>0.023809523809523808</v>
      </c>
      <c r="E22" s="287">
        <v>0</v>
      </c>
      <c r="F22" s="287">
        <v>0.2</v>
      </c>
      <c r="G22" s="287">
        <v>0</v>
      </c>
      <c r="H22" s="287">
        <v>1</v>
      </c>
      <c r="I22" s="287">
        <v>0</v>
      </c>
      <c r="J22" s="287">
        <v>0</v>
      </c>
      <c r="K22" s="287"/>
      <c r="L22" s="287">
        <v>0.02877697841726619</v>
      </c>
    </row>
    <row r="23" spans="1:12" ht="11.25" customHeight="1">
      <c r="A23" s="304"/>
      <c r="B23" s="336" t="s">
        <v>106</v>
      </c>
      <c r="C23" s="337">
        <v>14</v>
      </c>
      <c r="D23" s="338">
        <v>42</v>
      </c>
      <c r="E23" s="338">
        <v>10</v>
      </c>
      <c r="F23" s="338">
        <v>10</v>
      </c>
      <c r="G23" s="338">
        <v>22</v>
      </c>
      <c r="H23" s="338">
        <v>1</v>
      </c>
      <c r="I23" s="338">
        <v>16</v>
      </c>
      <c r="J23" s="338">
        <v>24</v>
      </c>
      <c r="K23" s="338"/>
      <c r="L23" s="338">
        <v>139</v>
      </c>
    </row>
    <row r="24" spans="1:13" ht="12.75">
      <c r="A24" s="339" t="s">
        <v>264</v>
      </c>
      <c r="B24" s="304" t="s">
        <v>265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4"/>
    </row>
    <row r="25" spans="1:13" ht="12.75">
      <c r="A25" s="304"/>
      <c r="B25" s="304" t="s">
        <v>277</v>
      </c>
      <c r="C25" s="264">
        <v>0.011627906976744186</v>
      </c>
      <c r="D25" s="264">
        <v>0</v>
      </c>
      <c r="E25" s="264">
        <v>0</v>
      </c>
      <c r="F25" s="264">
        <v>0</v>
      </c>
      <c r="G25" s="264">
        <v>0.04</v>
      </c>
      <c r="H25" s="264">
        <v>0</v>
      </c>
      <c r="I25" s="264">
        <v>0</v>
      </c>
      <c r="J25" s="264">
        <v>0</v>
      </c>
      <c r="K25" s="264"/>
      <c r="L25" s="264">
        <v>0.0075</v>
      </c>
      <c r="M25" s="4"/>
    </row>
    <row r="26" spans="1:13" ht="12.75">
      <c r="A26" s="304"/>
      <c r="B26" s="304" t="s">
        <v>278</v>
      </c>
      <c r="C26" s="264">
        <v>0.1511627906976744</v>
      </c>
      <c r="D26" s="264">
        <v>0.2111111111111111</v>
      </c>
      <c r="E26" s="264">
        <v>0.044444444444444446</v>
      </c>
      <c r="F26" s="264">
        <v>0</v>
      </c>
      <c r="G26" s="264">
        <v>0.14</v>
      </c>
      <c r="H26" s="264">
        <v>0.2</v>
      </c>
      <c r="I26" s="264">
        <v>0.08823529411764706</v>
      </c>
      <c r="J26" s="264">
        <v>0.11904761904761904</v>
      </c>
      <c r="K26" s="264"/>
      <c r="L26" s="264">
        <v>0.1275</v>
      </c>
      <c r="M26" s="4"/>
    </row>
    <row r="27" spans="1:13" ht="12.75">
      <c r="A27" s="304"/>
      <c r="B27" s="304" t="s">
        <v>268</v>
      </c>
      <c r="C27" s="264">
        <v>0.8372093023255814</v>
      </c>
      <c r="D27" s="264">
        <v>0.7888888888888889</v>
      </c>
      <c r="E27" s="264">
        <v>0.9555555555555556</v>
      </c>
      <c r="F27" s="264">
        <v>1</v>
      </c>
      <c r="G27" s="264">
        <v>0.82</v>
      </c>
      <c r="H27" s="264">
        <v>0.8</v>
      </c>
      <c r="I27" s="264">
        <v>0.9117647058823529</v>
      </c>
      <c r="J27" s="264">
        <v>0.8809523809523809</v>
      </c>
      <c r="K27" s="264"/>
      <c r="L27" s="264">
        <v>0.865</v>
      </c>
      <c r="M27" s="4"/>
    </row>
    <row r="28" spans="1:13" ht="12.75">
      <c r="A28" s="304"/>
      <c r="B28" s="293" t="s">
        <v>106</v>
      </c>
      <c r="C28" s="292">
        <v>86</v>
      </c>
      <c r="D28" s="292">
        <v>90</v>
      </c>
      <c r="E28" s="292">
        <v>45</v>
      </c>
      <c r="F28" s="292">
        <v>43</v>
      </c>
      <c r="G28" s="292">
        <v>50</v>
      </c>
      <c r="H28" s="292">
        <v>10</v>
      </c>
      <c r="I28" s="292">
        <v>34</v>
      </c>
      <c r="J28" s="292">
        <v>42</v>
      </c>
      <c r="K28" s="292"/>
      <c r="L28" s="293">
        <v>400</v>
      </c>
      <c r="M28" s="4"/>
    </row>
    <row r="29" spans="1:13" ht="12.75">
      <c r="A29" s="304"/>
      <c r="B29" s="304" t="s">
        <v>254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4"/>
    </row>
    <row r="30" spans="1:13" ht="12.75">
      <c r="A30" s="304"/>
      <c r="B30" s="329" t="s">
        <v>255</v>
      </c>
      <c r="C30" s="264">
        <v>0.07142857142857142</v>
      </c>
      <c r="D30" s="264">
        <v>0.05263157894736842</v>
      </c>
      <c r="E30" s="264">
        <v>0</v>
      </c>
      <c r="F30" s="264" t="e">
        <v>#DIV/0!</v>
      </c>
      <c r="G30" s="264">
        <v>0</v>
      </c>
      <c r="H30" s="264">
        <v>0.5</v>
      </c>
      <c r="I30" s="264">
        <v>0</v>
      </c>
      <c r="J30" s="264">
        <v>0</v>
      </c>
      <c r="K30" s="264"/>
      <c r="L30" s="264">
        <v>0.05660377358490566</v>
      </c>
      <c r="M30" s="4"/>
    </row>
    <row r="31" spans="1:13" ht="12.75">
      <c r="A31" s="304"/>
      <c r="B31" s="334" t="s">
        <v>256</v>
      </c>
      <c r="C31" s="264">
        <v>0</v>
      </c>
      <c r="D31" s="264">
        <v>0</v>
      </c>
      <c r="E31" s="264">
        <v>0</v>
      </c>
      <c r="F31" s="264" t="e">
        <v>#DIV/0!</v>
      </c>
      <c r="G31" s="264">
        <v>0.1111111111111111</v>
      </c>
      <c r="H31" s="264">
        <v>0</v>
      </c>
      <c r="I31" s="264">
        <v>0</v>
      </c>
      <c r="J31" s="264">
        <v>0</v>
      </c>
      <c r="K31" s="264"/>
      <c r="L31" s="264">
        <v>0.018867924528301886</v>
      </c>
      <c r="M31" s="4"/>
    </row>
    <row r="32" spans="1:13" ht="12.75">
      <c r="A32" s="304"/>
      <c r="B32" s="329" t="s">
        <v>257</v>
      </c>
      <c r="C32" s="264">
        <v>0.14285714285714285</v>
      </c>
      <c r="D32" s="264">
        <v>0.7368421052631579</v>
      </c>
      <c r="E32" s="264">
        <v>1</v>
      </c>
      <c r="F32" s="264" t="e">
        <v>#DIV/0!</v>
      </c>
      <c r="G32" s="264">
        <v>0.3333333333333333</v>
      </c>
      <c r="H32" s="264">
        <v>0</v>
      </c>
      <c r="I32" s="264">
        <v>0.5</v>
      </c>
      <c r="J32" s="264">
        <v>0.6</v>
      </c>
      <c r="K32" s="264"/>
      <c r="L32" s="264">
        <v>0.4716981132075472</v>
      </c>
      <c r="M32" s="4"/>
    </row>
    <row r="33" spans="1:13" ht="12.75">
      <c r="A33" s="304"/>
      <c r="B33" s="329" t="s">
        <v>258</v>
      </c>
      <c r="C33" s="264">
        <v>0.5714285714285714</v>
      </c>
      <c r="D33" s="264">
        <v>0.15789473684210525</v>
      </c>
      <c r="E33" s="264">
        <v>0</v>
      </c>
      <c r="F33" s="264" t="e">
        <v>#DIV/0!</v>
      </c>
      <c r="G33" s="264">
        <v>0</v>
      </c>
      <c r="H33" s="264">
        <v>0.5</v>
      </c>
      <c r="I33" s="264">
        <v>0</v>
      </c>
      <c r="J33" s="264">
        <v>0.2</v>
      </c>
      <c r="K33" s="264"/>
      <c r="L33" s="264">
        <v>0.24528301886792453</v>
      </c>
      <c r="M33" s="4"/>
    </row>
    <row r="34" spans="1:13" ht="12.75">
      <c r="A34" s="304"/>
      <c r="B34" s="329" t="s">
        <v>259</v>
      </c>
      <c r="C34" s="264">
        <v>0</v>
      </c>
      <c r="D34" s="264">
        <v>0</v>
      </c>
      <c r="E34" s="264">
        <v>0</v>
      </c>
      <c r="F34" s="264" t="e">
        <v>#DIV/0!</v>
      </c>
      <c r="G34" s="264">
        <v>0</v>
      </c>
      <c r="H34" s="264">
        <v>0</v>
      </c>
      <c r="I34" s="264">
        <v>0</v>
      </c>
      <c r="J34" s="264">
        <v>0</v>
      </c>
      <c r="K34" s="264"/>
      <c r="L34" s="264">
        <v>0</v>
      </c>
      <c r="M34" s="4"/>
    </row>
    <row r="35" spans="1:13" ht="12.75">
      <c r="A35" s="304"/>
      <c r="B35" s="329" t="s">
        <v>260</v>
      </c>
      <c r="C35" s="264">
        <v>0</v>
      </c>
      <c r="D35" s="264">
        <v>0</v>
      </c>
      <c r="E35" s="264">
        <v>0</v>
      </c>
      <c r="F35" s="264" t="e">
        <v>#DIV/0!</v>
      </c>
      <c r="G35" s="264">
        <v>0</v>
      </c>
      <c r="H35" s="264">
        <v>0</v>
      </c>
      <c r="I35" s="264">
        <v>0</v>
      </c>
      <c r="J35" s="264">
        <v>0</v>
      </c>
      <c r="K35" s="264"/>
      <c r="L35" s="264">
        <v>0</v>
      </c>
      <c r="M35" s="4"/>
    </row>
    <row r="36" spans="1:13" ht="12.75">
      <c r="A36" s="304"/>
      <c r="B36" s="329" t="s">
        <v>261</v>
      </c>
      <c r="C36" s="264">
        <v>0</v>
      </c>
      <c r="D36" s="264">
        <v>0</v>
      </c>
      <c r="E36" s="264">
        <v>0</v>
      </c>
      <c r="F36" s="264" t="e">
        <v>#DIV/0!</v>
      </c>
      <c r="G36" s="264">
        <v>0.1111111111111111</v>
      </c>
      <c r="H36" s="264">
        <v>0</v>
      </c>
      <c r="I36" s="264">
        <v>0</v>
      </c>
      <c r="J36" s="264">
        <v>0</v>
      </c>
      <c r="K36" s="264"/>
      <c r="L36" s="264">
        <v>0.018867924528301886</v>
      </c>
      <c r="M36" s="4"/>
    </row>
    <row r="37" spans="1:13" ht="12.75">
      <c r="A37" s="304"/>
      <c r="B37" s="329" t="s">
        <v>262</v>
      </c>
      <c r="C37" s="264">
        <v>0.07142857142857142</v>
      </c>
      <c r="D37" s="264">
        <v>0</v>
      </c>
      <c r="E37" s="264">
        <v>0</v>
      </c>
      <c r="F37" s="264" t="e">
        <v>#DIV/0!</v>
      </c>
      <c r="G37" s="264">
        <v>0</v>
      </c>
      <c r="H37" s="264">
        <v>0</v>
      </c>
      <c r="I37" s="264">
        <v>0.5</v>
      </c>
      <c r="J37" s="264">
        <v>0</v>
      </c>
      <c r="K37" s="264"/>
      <c r="L37" s="264">
        <v>0.03773584905660377</v>
      </c>
      <c r="M37" s="4"/>
    </row>
    <row r="38" spans="1:13" ht="12.75">
      <c r="A38" s="304"/>
      <c r="B38" s="329" t="s">
        <v>263</v>
      </c>
      <c r="C38" s="264">
        <v>0.07142857142857142</v>
      </c>
      <c r="D38" s="264">
        <v>0</v>
      </c>
      <c r="E38" s="264">
        <v>0</v>
      </c>
      <c r="F38" s="264" t="e">
        <v>#DIV/0!</v>
      </c>
      <c r="G38" s="264">
        <v>0.1111111111111111</v>
      </c>
      <c r="H38" s="264">
        <v>0</v>
      </c>
      <c r="I38" s="264">
        <v>0</v>
      </c>
      <c r="J38" s="264">
        <v>0.2</v>
      </c>
      <c r="K38" s="264"/>
      <c r="L38" s="264">
        <v>0.05660377358490566</v>
      </c>
      <c r="M38" s="4"/>
    </row>
    <row r="39" spans="1:13" ht="12.75">
      <c r="A39" s="304"/>
      <c r="B39" s="329" t="s">
        <v>110</v>
      </c>
      <c r="C39" s="264">
        <v>0.07142857142857142</v>
      </c>
      <c r="D39" s="264">
        <v>0.05263157894736842</v>
      </c>
      <c r="E39" s="264">
        <v>0</v>
      </c>
      <c r="F39" s="264" t="e">
        <v>#DIV/0!</v>
      </c>
      <c r="G39" s="264">
        <v>0.3333333333333333</v>
      </c>
      <c r="H39" s="264">
        <v>0</v>
      </c>
      <c r="I39" s="264">
        <v>0</v>
      </c>
      <c r="J39" s="264">
        <v>0</v>
      </c>
      <c r="K39" s="264"/>
      <c r="L39" s="264">
        <v>0.09433962264150944</v>
      </c>
      <c r="M39" s="4"/>
    </row>
    <row r="40" spans="1:13" ht="12.75">
      <c r="A40" s="304"/>
      <c r="B40" s="336" t="s">
        <v>106</v>
      </c>
      <c r="C40" s="292">
        <v>14</v>
      </c>
      <c r="D40" s="292">
        <v>19</v>
      </c>
      <c r="E40" s="292">
        <v>2</v>
      </c>
      <c r="F40" s="292">
        <v>0</v>
      </c>
      <c r="G40" s="292">
        <v>9</v>
      </c>
      <c r="H40" s="292">
        <v>2</v>
      </c>
      <c r="I40" s="292">
        <v>2</v>
      </c>
      <c r="J40" s="292">
        <v>5</v>
      </c>
      <c r="K40" s="292"/>
      <c r="L40" s="293">
        <v>53</v>
      </c>
      <c r="M40" s="4"/>
    </row>
    <row r="41" spans="1:13" ht="12.75">
      <c r="A41" s="339" t="s">
        <v>269</v>
      </c>
      <c r="B41" s="304" t="s">
        <v>270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4"/>
    </row>
    <row r="42" spans="1:13" ht="12.75">
      <c r="A42" s="339"/>
      <c r="B42" s="304" t="s">
        <v>271</v>
      </c>
      <c r="C42" s="291"/>
      <c r="D42" s="291"/>
      <c r="E42" s="291"/>
      <c r="F42" s="291"/>
      <c r="G42" s="291"/>
      <c r="H42" s="291"/>
      <c r="I42" s="291"/>
      <c r="J42" s="291"/>
      <c r="K42" s="264"/>
      <c r="L42" s="291"/>
      <c r="M42" s="4"/>
    </row>
    <row r="43" spans="1:13" ht="12.75">
      <c r="A43" s="304"/>
      <c r="B43" s="304" t="s">
        <v>243</v>
      </c>
      <c r="C43" s="264">
        <v>0.24</v>
      </c>
      <c r="D43" s="264">
        <v>0.24074074074074073</v>
      </c>
      <c r="E43" s="264">
        <v>0.2727272727272727</v>
      </c>
      <c r="F43" s="264">
        <v>0.3</v>
      </c>
      <c r="G43" s="264">
        <v>0.4</v>
      </c>
      <c r="H43" s="264">
        <v>0.3333333333333333</v>
      </c>
      <c r="I43" s="264">
        <v>0.1111111111111111</v>
      </c>
      <c r="J43" s="264">
        <v>0.4074074074074074</v>
      </c>
      <c r="L43" s="264">
        <v>0.287292817679558</v>
      </c>
      <c r="M43" s="4"/>
    </row>
    <row r="44" spans="1:13" ht="12.75">
      <c r="A44" s="304"/>
      <c r="B44" s="304" t="s">
        <v>244</v>
      </c>
      <c r="C44" s="264">
        <v>0.36</v>
      </c>
      <c r="D44" s="264">
        <v>0.37037037037037035</v>
      </c>
      <c r="E44" s="264">
        <v>0.36363636363636365</v>
      </c>
      <c r="F44" s="264">
        <v>0.3</v>
      </c>
      <c r="G44" s="264">
        <v>0.2</v>
      </c>
      <c r="H44" s="264">
        <v>0.6666666666666666</v>
      </c>
      <c r="I44" s="264">
        <v>0.6666666666666666</v>
      </c>
      <c r="J44" s="264">
        <v>0.2962962962962963</v>
      </c>
      <c r="K44" s="264"/>
      <c r="L44" s="264">
        <v>0.36464088397790057</v>
      </c>
      <c r="M44" s="4"/>
    </row>
    <row r="45" spans="1:13" ht="12.75">
      <c r="A45" s="304"/>
      <c r="B45" s="304" t="s">
        <v>245</v>
      </c>
      <c r="C45" s="264">
        <v>0.4</v>
      </c>
      <c r="D45" s="264">
        <v>0.3333333333333333</v>
      </c>
      <c r="E45" s="264">
        <v>0.36363636363636365</v>
      </c>
      <c r="F45" s="264">
        <v>0.4</v>
      </c>
      <c r="G45" s="264">
        <v>0.4</v>
      </c>
      <c r="H45" s="264">
        <v>0</v>
      </c>
      <c r="I45" s="264">
        <v>0.16666666666666666</v>
      </c>
      <c r="J45" s="264">
        <v>0.2222222222222222</v>
      </c>
      <c r="K45" s="264"/>
      <c r="L45" s="264">
        <v>0.3149171270718232</v>
      </c>
      <c r="M45" s="4"/>
    </row>
    <row r="46" spans="1:13" ht="12.75">
      <c r="A46" s="304"/>
      <c r="B46" s="304" t="s">
        <v>246</v>
      </c>
      <c r="C46" s="264">
        <v>0</v>
      </c>
      <c r="D46" s="264">
        <v>0.05555555555555555</v>
      </c>
      <c r="E46" s="264">
        <v>0</v>
      </c>
      <c r="F46" s="264">
        <v>0</v>
      </c>
      <c r="G46" s="264">
        <v>0</v>
      </c>
      <c r="H46" s="264">
        <v>0</v>
      </c>
      <c r="I46" s="264">
        <v>0.05555555555555555</v>
      </c>
      <c r="J46" s="264">
        <v>0.07407407407407407</v>
      </c>
      <c r="K46" s="264"/>
      <c r="L46" s="264">
        <v>0.03314917127071823</v>
      </c>
      <c r="M46" s="4"/>
    </row>
    <row r="47" spans="1:13" ht="12.75">
      <c r="A47" s="304"/>
      <c r="B47" s="304" t="s">
        <v>247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/>
      <c r="L47" s="264">
        <v>0</v>
      </c>
      <c r="M47" s="4"/>
    </row>
    <row r="48" spans="1:13" ht="12.75">
      <c r="A48" s="304"/>
      <c r="B48" s="304" t="s">
        <v>248</v>
      </c>
      <c r="C48" s="264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/>
      <c r="L48" s="264">
        <v>0</v>
      </c>
      <c r="M48" s="4"/>
    </row>
    <row r="49" spans="1:13" ht="12.75">
      <c r="A49" s="304"/>
      <c r="B49" s="293" t="s">
        <v>106</v>
      </c>
      <c r="C49" s="292">
        <v>25</v>
      </c>
      <c r="D49" s="292">
        <v>54</v>
      </c>
      <c r="E49" s="292">
        <v>11</v>
      </c>
      <c r="F49" s="292">
        <v>10</v>
      </c>
      <c r="G49" s="292">
        <v>30</v>
      </c>
      <c r="H49" s="292">
        <v>6</v>
      </c>
      <c r="I49" s="292">
        <v>18</v>
      </c>
      <c r="J49" s="292">
        <v>27</v>
      </c>
      <c r="K49" s="292"/>
      <c r="L49" s="293">
        <v>181</v>
      </c>
      <c r="M49" s="4"/>
    </row>
    <row r="50" spans="1:13" ht="12.75" customHeight="1">
      <c r="A50" s="340" t="s">
        <v>241</v>
      </c>
      <c r="B50" s="341" t="s">
        <v>272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4"/>
    </row>
    <row r="51" spans="1:13" ht="11.25" customHeight="1">
      <c r="A51" s="304" t="s">
        <v>242</v>
      </c>
      <c r="B51" s="341" t="s">
        <v>273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3"/>
      <c r="M51" s="4"/>
    </row>
    <row r="52" spans="1:12" ht="12.75">
      <c r="A52" s="406">
        <v>38099</v>
      </c>
      <c r="B52" s="406"/>
      <c r="C52" s="343"/>
      <c r="D52" s="343"/>
      <c r="E52" s="343"/>
      <c r="F52" s="343"/>
      <c r="G52" s="343"/>
      <c r="H52" s="343"/>
      <c r="I52" s="343"/>
      <c r="J52" s="343"/>
      <c r="K52" s="343"/>
      <c r="L52" s="343"/>
    </row>
    <row r="53" ht="12.75">
      <c r="C53" s="192"/>
    </row>
    <row r="54" spans="3:12" ht="12.75"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ht="12.75">
      <c r="N55" s="191" t="s">
        <v>141</v>
      </c>
    </row>
  </sheetData>
  <mergeCells count="3">
    <mergeCell ref="A52:B52"/>
    <mergeCell ref="N1:Y1"/>
    <mergeCell ref="N2:Y2"/>
  </mergeCells>
  <printOptions horizontalCentered="1"/>
  <pageMargins left="0.25" right="0.25" top="0.52" bottom="0.27" header="0.5" footer="0.58"/>
  <pageSetup horizontalDpi="300" verticalDpi="300" orientation="portrait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4" sqref="A4"/>
    </sheetView>
  </sheetViews>
  <sheetFormatPr defaultColWidth="9.140625" defaultRowHeight="12.75"/>
  <cols>
    <col min="1" max="1" width="3.00390625" style="6" customWidth="1"/>
    <col min="2" max="2" width="29.57421875" style="6" customWidth="1"/>
    <col min="3" max="11" width="8.421875" style="6" customWidth="1"/>
    <col min="12" max="12" width="3.421875" style="6" customWidth="1"/>
    <col min="13" max="21" width="6.140625" style="6" customWidth="1"/>
    <col min="22" max="22" width="6.140625" style="63" customWidth="1"/>
    <col min="23" max="16384" width="9.140625" style="6" customWidth="1"/>
  </cols>
  <sheetData>
    <row r="1" spans="1:22" ht="12.75">
      <c r="A1" s="78" t="s">
        <v>402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2"/>
      <c r="N1" s="2"/>
      <c r="O1" s="2"/>
      <c r="P1" s="2"/>
      <c r="Q1" s="2"/>
      <c r="R1" s="2"/>
      <c r="S1" s="2"/>
      <c r="T1" s="2"/>
      <c r="U1" s="2"/>
      <c r="V1" s="5"/>
    </row>
    <row r="2" spans="1:22" ht="12.75">
      <c r="A2" s="193" t="s">
        <v>403</v>
      </c>
      <c r="B2" s="194"/>
      <c r="C2" s="8"/>
      <c r="D2" s="8"/>
      <c r="E2" s="8"/>
      <c r="F2" s="8"/>
      <c r="G2" s="8"/>
      <c r="H2" s="8"/>
      <c r="I2" s="8"/>
      <c r="J2" s="8"/>
      <c r="K2" s="9"/>
      <c r="L2" s="4"/>
      <c r="M2" s="10"/>
      <c r="N2" s="10"/>
      <c r="O2" s="10"/>
      <c r="P2" s="10"/>
      <c r="Q2" s="8"/>
      <c r="R2" s="8"/>
      <c r="S2" s="8"/>
      <c r="T2" s="8"/>
      <c r="U2" s="8"/>
      <c r="V2" s="11"/>
    </row>
    <row r="3" spans="1:22" ht="12.75">
      <c r="A3" s="80" t="s">
        <v>404</v>
      </c>
      <c r="B3" s="194"/>
      <c r="C3" s="8"/>
      <c r="D3" s="8"/>
      <c r="E3" s="8"/>
      <c r="F3" s="8"/>
      <c r="G3" s="8"/>
      <c r="H3" s="8"/>
      <c r="I3" s="8"/>
      <c r="J3" s="8"/>
      <c r="K3" s="9"/>
      <c r="L3" s="4"/>
      <c r="M3" s="8"/>
      <c r="N3" s="8"/>
      <c r="O3" s="8"/>
      <c r="P3" s="8"/>
      <c r="Q3" s="8"/>
      <c r="R3" s="8"/>
      <c r="S3" s="8"/>
      <c r="T3" s="8"/>
      <c r="U3" s="8"/>
      <c r="V3" s="11"/>
    </row>
    <row r="4" spans="1:22" ht="12.75">
      <c r="A4" s="195" t="s">
        <v>279</v>
      </c>
      <c r="B4" s="196"/>
      <c r="C4" s="14"/>
      <c r="D4" s="14"/>
      <c r="E4" s="14"/>
      <c r="F4" s="14"/>
      <c r="G4" s="14"/>
      <c r="H4" s="14"/>
      <c r="I4" s="14"/>
      <c r="J4" s="14"/>
      <c r="K4" s="15"/>
      <c r="L4" s="4"/>
      <c r="M4" s="8"/>
      <c r="N4" s="8"/>
      <c r="O4" s="8"/>
      <c r="P4" s="8"/>
      <c r="Q4" s="8"/>
      <c r="R4" s="8"/>
      <c r="S4" s="8"/>
      <c r="T4" s="8"/>
      <c r="U4" s="8"/>
      <c r="V4" s="72"/>
    </row>
    <row r="5" spans="1:22" ht="4.5" customHeight="1">
      <c r="A5" s="197"/>
      <c r="B5" s="3"/>
      <c r="C5" s="83"/>
      <c r="D5" s="2"/>
      <c r="E5" s="2"/>
      <c r="F5" s="2"/>
      <c r="G5" s="2"/>
      <c r="H5" s="2"/>
      <c r="I5" s="2"/>
      <c r="J5" s="2"/>
      <c r="K5" s="3"/>
      <c r="L5" s="4"/>
      <c r="M5" s="8"/>
      <c r="N5" s="8"/>
      <c r="O5" s="8"/>
      <c r="P5" s="8"/>
      <c r="Q5" s="8"/>
      <c r="R5" s="8"/>
      <c r="S5" s="8"/>
      <c r="T5" s="8"/>
      <c r="U5" s="8"/>
      <c r="V5" s="73"/>
    </row>
    <row r="6" spans="1:22" ht="14.25" customHeight="1">
      <c r="A6" s="84" t="s">
        <v>4</v>
      </c>
      <c r="B6" s="85"/>
      <c r="C6" s="21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86" t="s">
        <v>13</v>
      </c>
      <c r="L6" s="4"/>
      <c r="M6" s="74"/>
      <c r="N6" s="74"/>
      <c r="O6" s="74"/>
      <c r="P6" s="74"/>
      <c r="Q6" s="74"/>
      <c r="R6" s="74"/>
      <c r="S6" s="74"/>
      <c r="T6" s="74"/>
      <c r="U6" s="74"/>
      <c r="V6" s="75"/>
    </row>
    <row r="7" spans="1:22" ht="12.75">
      <c r="A7" s="198"/>
      <c r="B7" s="199" t="s">
        <v>99</v>
      </c>
      <c r="C7" s="88">
        <v>87</v>
      </c>
      <c r="D7" s="90">
        <v>92</v>
      </c>
      <c r="E7" s="90">
        <v>45</v>
      </c>
      <c r="F7" s="90">
        <v>43</v>
      </c>
      <c r="G7" s="90">
        <v>50</v>
      </c>
      <c r="H7" s="90">
        <v>10</v>
      </c>
      <c r="I7" s="90">
        <v>34</v>
      </c>
      <c r="J7" s="90">
        <v>43</v>
      </c>
      <c r="K7" s="91">
        <v>404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200" t="str">
        <f>"13."</f>
        <v>13.</v>
      </c>
      <c r="B8" s="201" t="s">
        <v>280</v>
      </c>
      <c r="C8" s="2"/>
      <c r="D8" s="2"/>
      <c r="E8" s="2"/>
      <c r="F8" s="2"/>
      <c r="G8" s="2"/>
      <c r="H8" s="2"/>
      <c r="I8" s="2"/>
      <c r="J8" s="2"/>
      <c r="K8" s="3"/>
      <c r="L8" s="4"/>
      <c r="M8" s="8"/>
      <c r="N8" s="8"/>
      <c r="O8" s="8"/>
      <c r="P8" s="8"/>
      <c r="Q8" s="8"/>
      <c r="R8" s="8"/>
      <c r="S8" s="8"/>
      <c r="T8" s="8"/>
      <c r="U8" s="8"/>
      <c r="V8" s="45"/>
    </row>
    <row r="9" spans="1:23" ht="11.25" customHeight="1">
      <c r="A9" s="202"/>
      <c r="B9" s="201" t="s">
        <v>281</v>
      </c>
      <c r="C9" s="33">
        <v>0.1724137931034483</v>
      </c>
      <c r="D9" s="203">
        <v>0.17391304347826086</v>
      </c>
      <c r="E9" s="203">
        <v>0.1111111111111111</v>
      </c>
      <c r="F9" s="203">
        <v>0.13953488372093023</v>
      </c>
      <c r="G9" s="203">
        <v>0.22</v>
      </c>
      <c r="H9" s="203">
        <v>0.1</v>
      </c>
      <c r="I9" s="203">
        <v>0.20588235294117646</v>
      </c>
      <c r="J9" s="203">
        <v>0.18604651162790697</v>
      </c>
      <c r="K9" s="204">
        <v>0.1707920792079208</v>
      </c>
      <c r="L9" s="31"/>
      <c r="M9" s="275"/>
      <c r="N9" s="275"/>
      <c r="O9" s="275"/>
      <c r="P9" s="275"/>
      <c r="Q9" s="275"/>
      <c r="R9" s="275"/>
      <c r="S9" s="275"/>
      <c r="T9" s="275"/>
      <c r="U9" s="4"/>
      <c r="V9" s="276"/>
      <c r="W9" s="31"/>
    </row>
    <row r="10" spans="1:23" ht="11.25" customHeight="1">
      <c r="A10" s="202"/>
      <c r="B10" s="201" t="s">
        <v>282</v>
      </c>
      <c r="C10" s="33">
        <v>0.6206896551724138</v>
      </c>
      <c r="D10" s="203">
        <v>0.4782608695652174</v>
      </c>
      <c r="E10" s="203">
        <v>0.8</v>
      </c>
      <c r="F10" s="203">
        <v>0.5348837209302325</v>
      </c>
      <c r="G10" s="203">
        <v>0.52</v>
      </c>
      <c r="H10" s="203">
        <v>0.6</v>
      </c>
      <c r="I10" s="203">
        <v>0.47058823529411764</v>
      </c>
      <c r="J10" s="203">
        <v>0.46511627906976744</v>
      </c>
      <c r="K10" s="204">
        <v>0.556930693069307</v>
      </c>
      <c r="L10" s="31"/>
      <c r="M10" s="275"/>
      <c r="N10" s="275"/>
      <c r="O10" s="275"/>
      <c r="P10" s="275"/>
      <c r="Q10" s="275"/>
      <c r="R10" s="275"/>
      <c r="S10" s="275"/>
      <c r="T10" s="275"/>
      <c r="U10" s="4"/>
      <c r="V10" s="276"/>
      <c r="W10" s="31"/>
    </row>
    <row r="11" spans="1:23" ht="11.25" customHeight="1">
      <c r="A11" s="202"/>
      <c r="B11" s="201" t="s">
        <v>283</v>
      </c>
      <c r="C11" s="33">
        <v>0.1724137931034483</v>
      </c>
      <c r="D11" s="203">
        <v>0.22826086956521738</v>
      </c>
      <c r="E11" s="203">
        <v>0.044444444444444446</v>
      </c>
      <c r="F11" s="203">
        <v>0.23255813953488372</v>
      </c>
      <c r="G11" s="203">
        <v>0.18</v>
      </c>
      <c r="H11" s="203">
        <v>0.2</v>
      </c>
      <c r="I11" s="203">
        <v>0.29411764705882354</v>
      </c>
      <c r="J11" s="203">
        <v>0.23255813953488372</v>
      </c>
      <c r="K11" s="204">
        <v>0.19554455445544555</v>
      </c>
      <c r="L11" s="31"/>
      <c r="M11" s="275"/>
      <c r="N11" s="275"/>
      <c r="O11" s="275"/>
      <c r="P11" s="275"/>
      <c r="Q11" s="275"/>
      <c r="R11" s="275"/>
      <c r="S11" s="275"/>
      <c r="T11" s="275"/>
      <c r="U11" s="4"/>
      <c r="V11" s="276"/>
      <c r="W11" s="31"/>
    </row>
    <row r="12" spans="1:23" ht="11.25" customHeight="1">
      <c r="A12" s="202"/>
      <c r="B12" s="201" t="s">
        <v>284</v>
      </c>
      <c r="C12" s="33">
        <v>0.022988505747126436</v>
      </c>
      <c r="D12" s="203">
        <v>0.09782608695652174</v>
      </c>
      <c r="E12" s="203">
        <v>0.044444444444444446</v>
      </c>
      <c r="F12" s="203">
        <v>0.06976744186046512</v>
      </c>
      <c r="G12" s="203">
        <v>0.06</v>
      </c>
      <c r="H12" s="203">
        <v>0</v>
      </c>
      <c r="I12" s="203">
        <v>0</v>
      </c>
      <c r="J12" s="203">
        <v>0.06976744186046512</v>
      </c>
      <c r="K12" s="204">
        <v>0.054455445544554455</v>
      </c>
      <c r="L12" s="31"/>
      <c r="M12" s="275"/>
      <c r="N12" s="275"/>
      <c r="O12" s="275"/>
      <c r="P12" s="275"/>
      <c r="Q12" s="275"/>
      <c r="R12" s="275"/>
      <c r="S12" s="275"/>
      <c r="T12" s="275"/>
      <c r="U12" s="4"/>
      <c r="V12" s="276"/>
      <c r="W12" s="31"/>
    </row>
    <row r="13" spans="1:23" ht="11.25" customHeight="1">
      <c r="A13" s="202"/>
      <c r="B13" s="201" t="s">
        <v>285</v>
      </c>
      <c r="C13" s="33">
        <v>0.011494252873563218</v>
      </c>
      <c r="D13" s="203">
        <v>0.010869565217391304</v>
      </c>
      <c r="E13" s="203">
        <v>0</v>
      </c>
      <c r="F13" s="203">
        <v>0.023255813953488372</v>
      </c>
      <c r="G13" s="203">
        <v>0.02</v>
      </c>
      <c r="H13" s="203">
        <v>0.1</v>
      </c>
      <c r="I13" s="203">
        <v>0.029411764705882353</v>
      </c>
      <c r="J13" s="203">
        <v>0.023255813953488372</v>
      </c>
      <c r="K13" s="204">
        <v>0.017326732673267328</v>
      </c>
      <c r="L13" s="31"/>
      <c r="M13" s="275"/>
      <c r="N13" s="275"/>
      <c r="O13" s="275"/>
      <c r="P13" s="275"/>
      <c r="Q13" s="275"/>
      <c r="R13" s="275"/>
      <c r="S13" s="275"/>
      <c r="T13" s="275"/>
      <c r="U13" s="4"/>
      <c r="V13" s="276"/>
      <c r="W13" s="31"/>
    </row>
    <row r="14" spans="1:23" ht="11.25" customHeight="1">
      <c r="A14" s="202"/>
      <c r="B14" s="201" t="s">
        <v>286</v>
      </c>
      <c r="C14" s="33">
        <v>0</v>
      </c>
      <c r="D14" s="203">
        <v>0.010869565217391304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0.023255813953488372</v>
      </c>
      <c r="K14" s="204">
        <v>0.0049504950495049506</v>
      </c>
      <c r="L14" s="31"/>
      <c r="M14" s="275"/>
      <c r="N14" s="275"/>
      <c r="O14" s="275"/>
      <c r="P14" s="275"/>
      <c r="Q14" s="275"/>
      <c r="R14" s="275"/>
      <c r="S14" s="275"/>
      <c r="T14" s="275"/>
      <c r="U14" s="4"/>
      <c r="V14" s="276"/>
      <c r="W14" s="31"/>
    </row>
    <row r="15" spans="1:23" ht="11.25" customHeight="1">
      <c r="A15" s="87"/>
      <c r="B15" s="205" t="s">
        <v>106</v>
      </c>
      <c r="C15" s="206">
        <v>87</v>
      </c>
      <c r="D15" s="207">
        <v>92</v>
      </c>
      <c r="E15" s="207">
        <v>45</v>
      </c>
      <c r="F15" s="207">
        <v>43</v>
      </c>
      <c r="G15" s="207">
        <v>50</v>
      </c>
      <c r="H15" s="207">
        <v>10</v>
      </c>
      <c r="I15" s="207">
        <v>34</v>
      </c>
      <c r="J15" s="207">
        <v>43</v>
      </c>
      <c r="K15" s="208">
        <v>404</v>
      </c>
      <c r="L15" s="31"/>
      <c r="M15" s="275"/>
      <c r="N15" s="275"/>
      <c r="O15" s="275"/>
      <c r="P15" s="275"/>
      <c r="Q15" s="275"/>
      <c r="R15" s="275"/>
      <c r="S15" s="275"/>
      <c r="T15" s="275"/>
      <c r="U15" s="4"/>
      <c r="V15" s="277"/>
      <c r="W15" s="31"/>
    </row>
    <row r="16" spans="1:23" ht="12.75">
      <c r="A16" s="209" t="str">
        <f>"14."</f>
        <v>14.</v>
      </c>
      <c r="B16" s="210" t="s">
        <v>287</v>
      </c>
      <c r="C16" s="211"/>
      <c r="D16" s="211"/>
      <c r="E16" s="211"/>
      <c r="F16" s="211"/>
      <c r="G16" s="211"/>
      <c r="H16" s="211"/>
      <c r="I16" s="211"/>
      <c r="J16" s="211"/>
      <c r="K16" s="21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1"/>
    </row>
    <row r="17" spans="1:23" ht="12.75">
      <c r="A17" s="202"/>
      <c r="B17" s="201" t="s">
        <v>288</v>
      </c>
      <c r="C17" s="213"/>
      <c r="D17" s="214"/>
      <c r="E17" s="214"/>
      <c r="F17" s="214"/>
      <c r="G17" s="214"/>
      <c r="H17" s="214"/>
      <c r="I17" s="21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278"/>
      <c r="W17" s="31"/>
    </row>
    <row r="18" spans="1:23" ht="12.75">
      <c r="A18" s="202"/>
      <c r="B18" s="201" t="s">
        <v>281</v>
      </c>
      <c r="C18" s="216">
        <v>0.13793103448275862</v>
      </c>
      <c r="D18" s="217">
        <v>0.24175824175824176</v>
      </c>
      <c r="E18" s="217">
        <v>0.28888888888888886</v>
      </c>
      <c r="F18" s="217">
        <v>0.13953488372093023</v>
      </c>
      <c r="G18" s="217">
        <v>0.28</v>
      </c>
      <c r="H18" s="217">
        <v>0.3</v>
      </c>
      <c r="I18" s="217">
        <v>0.2647058823529412</v>
      </c>
      <c r="J18" s="217">
        <v>0.2558139534883721</v>
      </c>
      <c r="K18" s="218">
        <v>0.22332506203473945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276"/>
      <c r="W18" s="31"/>
    </row>
    <row r="19" spans="1:23" ht="12.75">
      <c r="A19" s="202"/>
      <c r="B19" s="201" t="s">
        <v>282</v>
      </c>
      <c r="C19" s="216">
        <v>0.6436781609195402</v>
      </c>
      <c r="D19" s="217">
        <v>0.5274725274725275</v>
      </c>
      <c r="E19" s="217">
        <v>0.5333333333333333</v>
      </c>
      <c r="F19" s="217">
        <v>0.6046511627906976</v>
      </c>
      <c r="G19" s="217">
        <v>0.46</v>
      </c>
      <c r="H19" s="217">
        <v>0.6</v>
      </c>
      <c r="I19" s="217">
        <v>0.6764705882352942</v>
      </c>
      <c r="J19" s="217">
        <v>0.32558139534883723</v>
      </c>
      <c r="K19" s="218">
        <v>0.5459057071960298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276"/>
      <c r="W19" s="31"/>
    </row>
    <row r="20" spans="1:23" ht="12.75">
      <c r="A20" s="202"/>
      <c r="B20" s="201" t="s">
        <v>283</v>
      </c>
      <c r="C20" s="216">
        <v>0.1724137931034483</v>
      </c>
      <c r="D20" s="217">
        <v>0.13186813186813187</v>
      </c>
      <c r="E20" s="217">
        <v>0.13333333333333333</v>
      </c>
      <c r="F20" s="217">
        <v>0.16279069767441862</v>
      </c>
      <c r="G20" s="217">
        <v>0.22</v>
      </c>
      <c r="H20" s="217">
        <v>0</v>
      </c>
      <c r="I20" s="217">
        <v>0</v>
      </c>
      <c r="J20" s="217">
        <v>0.27906976744186046</v>
      </c>
      <c r="K20" s="218">
        <v>0.15632754342431762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276"/>
      <c r="W20" s="31"/>
    </row>
    <row r="21" spans="1:23" ht="12.75">
      <c r="A21" s="202"/>
      <c r="B21" s="201" t="s">
        <v>284</v>
      </c>
      <c r="C21" s="216">
        <v>0.034482758620689655</v>
      </c>
      <c r="D21" s="217">
        <v>0.06593406593406594</v>
      </c>
      <c r="E21" s="217">
        <v>0.044444444444444446</v>
      </c>
      <c r="F21" s="217">
        <v>0.06976744186046512</v>
      </c>
      <c r="G21" s="217">
        <v>0</v>
      </c>
      <c r="H21" s="217">
        <v>0.1</v>
      </c>
      <c r="I21" s="217">
        <v>0.058823529411764705</v>
      </c>
      <c r="J21" s="217">
        <v>0.11627906976744186</v>
      </c>
      <c r="K21" s="218">
        <v>0.05459057071960298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276"/>
      <c r="W21" s="31"/>
    </row>
    <row r="22" spans="1:23" ht="12.75">
      <c r="A22" s="202"/>
      <c r="B22" s="201" t="s">
        <v>285</v>
      </c>
      <c r="C22" s="216">
        <v>0.011494252873563218</v>
      </c>
      <c r="D22" s="217">
        <v>0.01098901098901099</v>
      </c>
      <c r="E22" s="217">
        <v>0</v>
      </c>
      <c r="F22" s="217">
        <v>0.023255813953488372</v>
      </c>
      <c r="G22" s="217">
        <v>0.02</v>
      </c>
      <c r="H22" s="217">
        <v>0</v>
      </c>
      <c r="I22" s="217">
        <v>0</v>
      </c>
      <c r="J22" s="217">
        <v>0</v>
      </c>
      <c r="K22" s="218">
        <v>0.009925558312655087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276"/>
      <c r="W22" s="31"/>
    </row>
    <row r="23" spans="1:23" ht="12.75">
      <c r="A23" s="202"/>
      <c r="B23" s="201" t="s">
        <v>286</v>
      </c>
      <c r="C23" s="216">
        <v>0</v>
      </c>
      <c r="D23" s="217">
        <v>0.02197802197802198</v>
      </c>
      <c r="E23" s="217">
        <v>0</v>
      </c>
      <c r="F23" s="217">
        <v>0</v>
      </c>
      <c r="G23" s="217">
        <v>0.02</v>
      </c>
      <c r="H23" s="217">
        <v>0</v>
      </c>
      <c r="I23" s="217">
        <v>0</v>
      </c>
      <c r="J23" s="217">
        <v>0.023255813953488372</v>
      </c>
      <c r="K23" s="218">
        <v>0.009925558312655087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276"/>
      <c r="W23" s="31"/>
    </row>
    <row r="24" spans="1:23" ht="12.75">
      <c r="A24" s="87"/>
      <c r="B24" s="205" t="s">
        <v>106</v>
      </c>
      <c r="C24" s="113">
        <v>87</v>
      </c>
      <c r="D24" s="114">
        <v>91</v>
      </c>
      <c r="E24" s="114">
        <v>45</v>
      </c>
      <c r="F24" s="114">
        <v>43</v>
      </c>
      <c r="G24" s="114">
        <v>50</v>
      </c>
      <c r="H24" s="114">
        <v>10</v>
      </c>
      <c r="I24" s="114">
        <v>34</v>
      </c>
      <c r="J24" s="114">
        <v>43</v>
      </c>
      <c r="K24" s="112">
        <v>403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275"/>
      <c r="W24" s="31"/>
    </row>
    <row r="25" spans="1:22" ht="12.75" customHeight="1">
      <c r="A25" s="191" t="s">
        <v>141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4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11" ht="12.75">
      <c r="A26" s="409">
        <v>38099</v>
      </c>
      <c r="B26" s="409"/>
      <c r="C26" s="71"/>
      <c r="D26" s="71"/>
      <c r="E26" s="71"/>
      <c r="F26" s="71"/>
      <c r="G26" s="71"/>
      <c r="H26" s="71"/>
      <c r="I26" s="71"/>
      <c r="J26" s="71"/>
      <c r="K26" s="71"/>
    </row>
    <row r="27" spans="3:11" ht="12.75">
      <c r="C27" s="192"/>
      <c r="D27" s="192"/>
      <c r="E27" s="192"/>
      <c r="F27" s="192"/>
      <c r="G27" s="192"/>
      <c r="H27" s="192"/>
      <c r="I27" s="192"/>
      <c r="J27" s="192"/>
      <c r="K27" s="192"/>
    </row>
    <row r="28" spans="3:11" ht="12.75">
      <c r="C28" s="192"/>
      <c r="D28" s="192"/>
      <c r="E28" s="192"/>
      <c r="F28" s="192"/>
      <c r="G28" s="192"/>
      <c r="H28" s="192"/>
      <c r="I28" s="192"/>
      <c r="J28" s="192"/>
      <c r="K28" s="192"/>
    </row>
  </sheetData>
  <mergeCells count="1">
    <mergeCell ref="A26:B26"/>
  </mergeCells>
  <printOptions horizontalCentered="1"/>
  <pageMargins left="0.25" right="0.25" top="0.68" bottom="0.57" header="0.5" footer="0.24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2006-08-21T21:30:05Z</cp:lastPrinted>
  <dcterms:created xsi:type="dcterms:W3CDTF">2006-08-17T18:58:35Z</dcterms:created>
  <dcterms:modified xsi:type="dcterms:W3CDTF">2006-08-21T22:01:59Z</dcterms:modified>
  <cp:category/>
  <cp:version/>
  <cp:contentType/>
  <cp:contentStatus/>
</cp:coreProperties>
</file>